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70" windowHeight="6795" activeTab="2"/>
  </bookViews>
  <sheets>
    <sheet name="Załącznik nr 3" sheetId="1" r:id="rId1"/>
    <sheet name="Załącznik nr 4" sheetId="2" r:id="rId2"/>
    <sheet name="Załącznik nr 5" sheetId="3" r:id="rId3"/>
  </sheets>
  <definedNames>
    <definedName name="_xlnm.Print_Area" localSheetId="0">'Załącznik nr 3'!$A$1:$I$26</definedName>
    <definedName name="_xlnm.Print_Area" localSheetId="1">'Załącznik nr 4'!$A$1:$H$50</definedName>
    <definedName name="_xlnm.Print_Area" localSheetId="2">'Załącznik nr 5'!$A$1:$G$32</definedName>
  </definedNames>
  <calcPr fullCalcOnLoad="1"/>
</workbook>
</file>

<file path=xl/sharedStrings.xml><?xml version="1.0" encoding="utf-8"?>
<sst xmlns="http://schemas.openxmlformats.org/spreadsheetml/2006/main" count="131" uniqueCount="100">
  <si>
    <t>Lp.</t>
  </si>
  <si>
    <t>Dział-Rozdział</t>
  </si>
  <si>
    <t>Nazwa jednostki budżetowej</t>
  </si>
  <si>
    <t>Nazwa zadania inwestycyjnego</t>
  </si>
  <si>
    <t>Rok rozpoczęcia</t>
  </si>
  <si>
    <t>Rok zakończenia</t>
  </si>
  <si>
    <t>Nakłady finansowo- -inwestycyjne</t>
  </si>
  <si>
    <t xml:space="preserve"> </t>
  </si>
  <si>
    <t xml:space="preserve">WYKAZ WYDATKÓW INWESTYCYJNYCH </t>
  </si>
  <si>
    <t>Paragraf</t>
  </si>
  <si>
    <t>Źródła finansowania inwestycji</t>
  </si>
  <si>
    <t>Razem:</t>
  </si>
  <si>
    <t>Komenda Powiatowa Państwowej Straży Pożarnej w Wąbrzeźnie</t>
  </si>
  <si>
    <t xml:space="preserve">Budowa obwodnicy miasta Wąbrzeźno </t>
  </si>
  <si>
    <t>Budżet Powiatu Wąbrzeskiego na rok 2005</t>
  </si>
  <si>
    <t>środki bezzwrotne z Unii Europejskiej - 75%</t>
  </si>
  <si>
    <t>wpływy z usług</t>
  </si>
  <si>
    <t>Starostwo Powiatowe
w Wąbrzeźnie</t>
  </si>
  <si>
    <t>Zarząd Dróg Powiatowych
w Wąbrzeźnie</t>
  </si>
  <si>
    <t>Zakup samochodu dostawczego</t>
  </si>
  <si>
    <t>dotacja z gminy miejskiej Wąbrzeźno - 2 631 666 zł</t>
  </si>
  <si>
    <t>Spłaty rat leasingowych za aparat ultrasonograficzy z kolorowym Dopplerem</t>
  </si>
  <si>
    <t>kredyt inwestycyjny -                                  1 217 383 zł</t>
  </si>
  <si>
    <t>kredyt - 50 000 zł</t>
  </si>
  <si>
    <t>dotacja z budżetu państwa - 300 000 zł</t>
  </si>
  <si>
    <t>Załącznik nr 3</t>
  </si>
  <si>
    <t xml:space="preserve">Budowa strażnicy dla KP PSP </t>
  </si>
  <si>
    <t>Dom Pomocy Społecznej w Wąbrzeźnie</t>
  </si>
  <si>
    <t>Dobudowa do budynku DPS windy hydraulicznej z szybem zewnętrznym do przewozu osób niepełnosprawnych</t>
  </si>
  <si>
    <t>dotacja od samorządu województwa - 58 000 zł</t>
  </si>
  <si>
    <t>dochody własne - 121 975 zł</t>
  </si>
  <si>
    <t>Rady Powiatu w Wąbrzeźnie</t>
  </si>
  <si>
    <t>z dnia 17 sierpnia 2005 r.</t>
  </si>
  <si>
    <t>dochody własne - 736 921zł</t>
  </si>
  <si>
    <t>Zakup oprogramowaniai sprzętu komputerowego i szaf do archiwum</t>
  </si>
  <si>
    <t xml:space="preserve">kredyt </t>
  </si>
  <si>
    <t xml:space="preserve">kredyt  </t>
  </si>
  <si>
    <t>do uchwały nr XXVII/117/2005</t>
  </si>
  <si>
    <t>Załącznik nr 4</t>
  </si>
  <si>
    <t>Plan finansowy gospodarstw pomocniczych</t>
  </si>
  <si>
    <t>w złotych</t>
  </si>
  <si>
    <t>Klasyfikacja budżetowa</t>
  </si>
  <si>
    <t>Nazwa</t>
  </si>
  <si>
    <t>Plan</t>
  </si>
  <si>
    <t>Zwiększenia</t>
  </si>
  <si>
    <t>Zmniejszenia</t>
  </si>
  <si>
    <t>Plan po zmianach</t>
  </si>
  <si>
    <t>Dział</t>
  </si>
  <si>
    <t xml:space="preserve">Rozdział </t>
  </si>
  <si>
    <t>Działalność usługowa</t>
  </si>
  <si>
    <t>Gospodarstwa pomocnicze</t>
  </si>
  <si>
    <t>Powiatowy Ośrodek Dokumentacji Geodezyjnej i Kartograficznej w Wąbrzeźnie</t>
  </si>
  <si>
    <t>1. Stan środków na dzień 1 stycznia</t>
  </si>
  <si>
    <t>2. Przychody</t>
  </si>
  <si>
    <t>0830</t>
  </si>
  <si>
    <t>Wpływy z usług</t>
  </si>
  <si>
    <t>0920</t>
  </si>
  <si>
    <t>Pozostałe odsetki</t>
  </si>
  <si>
    <t>3. Wydatki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</si>
  <si>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</si>
  <si>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</si>
  <si>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</si>
  <si>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</si>
  <si>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</si>
  <si>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</si>
  <si>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</si>
  <si>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Odpis na zakładowy fundusz świadczeń socjalnych</t>
  </si>
  <si>
    <t>Podatek od towarów i usług (VAT)</t>
  </si>
  <si>
    <t xml:space="preserve">4. Stan środków na dzień 31 grudnia </t>
  </si>
  <si>
    <t>Oświata i wychowanie</t>
  </si>
  <si>
    <t>Warsztaty Szkolne przy Zespole Szkół Zawodowych w Wąbrzeźnie</t>
  </si>
  <si>
    <t>0840</t>
  </si>
  <si>
    <t>Wpływy ze sprzedaży wyrobów</t>
  </si>
  <si>
    <t>Zakup energii</t>
  </si>
  <si>
    <t>Zakup usług remontowych</t>
  </si>
  <si>
    <t>Różne opłaty i składki</t>
  </si>
  <si>
    <t>OGÓŁEM:</t>
  </si>
  <si>
    <t>Przychody:</t>
  </si>
  <si>
    <t>Wydatki:</t>
  </si>
  <si>
    <t>Załącznik nr 5</t>
  </si>
  <si>
    <t>Dochody i wydatki związane z realizacją zadań wspólnych realizowanych w drodze umów lub porozumień między jednostkami samorządu terytorialnego a Zarządem Powiatu</t>
  </si>
  <si>
    <t>Rozdział</t>
  </si>
  <si>
    <t>Zakres zadania</t>
  </si>
  <si>
    <t>Planowane dochody</t>
  </si>
  <si>
    <t>Planowane wydatki</t>
  </si>
  <si>
    <t xml:space="preserve">Zimowe utrzymanie odcinków dróg znajdujących się w granicach administracyjnych Powiatu Golubsko-Dobrzyńskiego </t>
  </si>
  <si>
    <t>Współfinansowanie kosztów budowy obwodnicy miasta Wąbrzeźno</t>
  </si>
  <si>
    <t xml:space="preserve">Dofinansowanie studium wykonalności budowy ubojni w gminie Płużnica </t>
  </si>
  <si>
    <t>Współfinansowanie kosztów zatrudnienia kapelmistrza orkiestry strażackiej</t>
  </si>
  <si>
    <t>Zadania z zakresu ochrony gruntów rolnych i leśnych (zadania powierzone)</t>
  </si>
  <si>
    <t xml:space="preserve">Współfinansowanie dokształcania uczniów  klas wielozawodowych </t>
  </si>
  <si>
    <t>Objęcie opieką przez doradców metodycznych Centrum Kształcenia Ustawicznego Toruńskiego Ośrodka Metodycznego i Doskonalenia Nauczycieli nauczycieli zatrudnionych w placówkach oświatowo- wychowawczych powiatu wąbrzeskiego</t>
  </si>
  <si>
    <t>Realizacja projektu stypendialnego dla studentów "Szansa dla żaka II", wdrażanego w ramach Zintegrowanego Programu Operacyjnego Rozwoju Regionalnego - Piorytet II, działania 2.2 "Wyrównywanie szans edukacyjnych poprzez programy stypendialne"</t>
  </si>
  <si>
    <t>Dofinansowanie zadania inwestycyjnego - dobudowa do budynku DPS windy hydraulicznej z szybem zewnętrznym do przewozu osób niepełnosprawnych</t>
  </si>
  <si>
    <t>Udzielanie porad i diagnozowanie dzieci i młodzieży niewidomych i słabowidzących, niesłyszących oraz dzieci z autyzmem</t>
  </si>
  <si>
    <t>Realizacja projektu stypendialnego dla uczniów szkół ponadgimnazjalnych, wdrażanego w ramach Zintegrowanego Programu Operacyjnego Rozwoju Regionalnego  - Priorytet 2 - Wzmocnienie rozwoju zasobów ludzkich w regionach</t>
  </si>
  <si>
    <t>Realizacja projektu stypendialnego z przeznaczeniem na wyrównywanie szans edukacyjnych uczniów szkół ponadgimnazjalnych, wdrażanego w ramach Zintegrowanego Programu Operacyjnego Rozwoju Regionalnego - Piorytet II, działania 2.2 "Wyrównywanie szans edukacyjnych poprzez programy stypendialne"</t>
  </si>
  <si>
    <t>Dofinansowanie działalności Miejskiej i Powiatowej Biblioteki Publicznej w Wąbrzeźnie</t>
  </si>
  <si>
    <t>RAZEM:</t>
  </si>
  <si>
    <r>
      <t xml:space="preserve">Realizacja projektu stypendialnego dla studentów </t>
    </r>
    <r>
      <rPr>
        <i/>
        <sz val="11"/>
        <rFont val="Times New Roman CE"/>
        <family val="1"/>
      </rPr>
      <t>Kujawsko-pomorski system stypendialny "Szansa dla żaka"</t>
    </r>
    <r>
      <rPr>
        <sz val="11"/>
        <rFont val="Times New Roman CE"/>
        <family val="1"/>
      </rPr>
      <t>, wdrażanego w ramach Zintegrowanego Programu Operacyjnego Rozwoju Regionalnego - Priorytet 2 - Wzmocnienie rozwoju zasobów ludzkich w regionach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</si>
</sst>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#,##0.00\ _z_ł"/>
    <numFmt numFmtId="167" formatCode="#,##0\ _z_ł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26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sz val="16"/>
      <name val="Times New Roman CE"/>
      <family val="1"/>
    </font>
    <font>
      <b/>
      <sz val="16"/>
      <name val="Times New Roman CE"/>
      <family val="1"/>
    </font>
    <font>
      <b/>
      <i/>
      <sz val="12"/>
      <name val="Arial CE"/>
      <family val="2"/>
    </font>
    <font>
      <sz val="12"/>
      <name val="Times New Roman"/>
      <family val="1"/>
    </font>
    <font>
      <sz val="12"/>
      <name val="Arial CE"/>
      <family val="0"/>
    </font>
    <font>
      <b/>
      <sz val="18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2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textRotation="180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2" xfId="0" applyFont="1" applyBorder="1" applyAlignment="1" quotePrefix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6" fontId="12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6" fontId="9" fillId="0" borderId="5" xfId="0" applyNumberFormat="1" applyFont="1" applyBorder="1" applyAlignment="1" quotePrefix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9" fillId="0" borderId="3" xfId="0" applyFont="1" applyBorder="1" applyAlignment="1" quotePrefix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  <xf numFmtId="6" fontId="9" fillId="0" borderId="1" xfId="0" applyNumberFormat="1" applyFont="1" applyBorder="1" applyAlignment="1" quotePrefix="1">
      <alignment horizontal="right" vertical="center" wrapText="1"/>
    </xf>
    <xf numFmtId="0" fontId="9" fillId="0" borderId="1" xfId="0" applyFont="1" applyBorder="1" applyAlignment="1" quotePrefix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2" fontId="8" fillId="0" borderId="3" xfId="0" applyNumberFormat="1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left" vertical="top" wrapText="1"/>
    </xf>
    <xf numFmtId="6" fontId="9" fillId="0" borderId="3" xfId="0" applyNumberFormat="1" applyFont="1" applyBorder="1" applyAlignment="1" quotePrefix="1">
      <alignment horizontal="right" vertical="center" wrapText="1"/>
    </xf>
    <xf numFmtId="6" fontId="9" fillId="0" borderId="5" xfId="0" applyNumberFormat="1" applyFont="1" applyBorder="1" applyAlignment="1" quotePrefix="1">
      <alignment horizontal="right" vertical="center" wrapText="1"/>
    </xf>
    <xf numFmtId="6" fontId="9" fillId="0" borderId="2" xfId="0" applyNumberFormat="1" applyFont="1" applyBorder="1" applyAlignment="1" quotePrefix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0" fontId="9" fillId="0" borderId="3" xfId="0" applyFont="1" applyBorder="1" applyAlignment="1" quotePrefix="1">
      <alignment horizontal="center" vertical="center" wrapText="1"/>
    </xf>
    <xf numFmtId="0" fontId="9" fillId="0" borderId="2" xfId="0" applyFont="1" applyBorder="1" applyAlignment="1" quotePrefix="1">
      <alignment horizontal="center" vertical="center" wrapText="1"/>
    </xf>
    <xf numFmtId="0" fontId="9" fillId="0" borderId="5" xfId="0" applyFont="1" applyBorder="1" applyAlignment="1" quotePrefix="1">
      <alignment horizontal="center" vertical="center" wrapText="1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44" fontId="16" fillId="0" borderId="0" xfId="0" applyNumberFormat="1" applyFont="1" applyAlignment="1">
      <alignment horizontal="center" vertical="top"/>
    </xf>
    <xf numFmtId="0" fontId="6" fillId="2" borderId="0" xfId="0" applyFont="1" applyFill="1" applyAlignment="1">
      <alignment horizontal="center" wrapText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17" fillId="0" borderId="20" xfId="0" applyFont="1" applyBorder="1" applyAlignment="1">
      <alignment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9" fillId="0" borderId="19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3" fontId="20" fillId="0" borderId="25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3" fontId="20" fillId="0" borderId="23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5" xfId="0" applyFont="1" applyBorder="1" applyAlignment="1" quotePrefix="1">
      <alignment horizontal="center"/>
    </xf>
    <xf numFmtId="3" fontId="3" fillId="0" borderId="20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19" fillId="0" borderId="35" xfId="0" applyFont="1" applyBorder="1" applyAlignment="1">
      <alignment/>
    </xf>
    <xf numFmtId="14" fontId="3" fillId="0" borderId="36" xfId="0" applyNumberFormat="1" applyFont="1" applyBorder="1" applyAlignment="1">
      <alignment horizontal="center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/>
    </xf>
    <xf numFmtId="3" fontId="2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21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="60" zoomScaleNormal="60" workbookViewId="0" topLeftCell="A1">
      <selection activeCell="F9" sqref="F9:F13"/>
    </sheetView>
  </sheetViews>
  <sheetFormatPr defaultColWidth="9.00390625" defaultRowHeight="12.75"/>
  <cols>
    <col min="1" max="1" width="4.375" style="4" customWidth="1"/>
    <col min="2" max="2" width="9.875" style="4" customWidth="1"/>
    <col min="3" max="3" width="8.00390625" style="4" customWidth="1"/>
    <col min="4" max="4" width="21.25390625" style="4" customWidth="1"/>
    <col min="5" max="5" width="35.25390625" style="4" customWidth="1"/>
    <col min="6" max="6" width="50.375" style="5" customWidth="1"/>
    <col min="7" max="7" width="9.875" style="0" customWidth="1"/>
    <col min="8" max="8" width="10.125" style="0" customWidth="1"/>
    <col min="9" max="9" width="32.625" style="0" customWidth="1"/>
    <col min="10" max="10" width="7.75390625" style="0" customWidth="1"/>
    <col min="11" max="11" width="7.00390625" style="0" customWidth="1"/>
    <col min="12" max="12" width="6.625" style="0" customWidth="1"/>
    <col min="13" max="13" width="13.875" style="0" customWidth="1"/>
  </cols>
  <sheetData>
    <row r="1" ht="15">
      <c r="I1" s="33" t="s">
        <v>25</v>
      </c>
    </row>
    <row r="2" ht="15">
      <c r="I2" s="33" t="s">
        <v>37</v>
      </c>
    </row>
    <row r="3" ht="15">
      <c r="I3" s="33" t="s">
        <v>31</v>
      </c>
    </row>
    <row r="4" ht="15">
      <c r="I4" s="33" t="s">
        <v>32</v>
      </c>
    </row>
    <row r="5" spans="1:22" s="2" customFormat="1" ht="38.25" customHeight="1">
      <c r="A5" s="75" t="s">
        <v>14</v>
      </c>
      <c r="B5" s="75"/>
      <c r="C5" s="75"/>
      <c r="D5" s="75"/>
      <c r="E5" s="75"/>
      <c r="F5" s="75"/>
      <c r="G5" s="75"/>
      <c r="H5" s="75"/>
      <c r="I5" s="7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5.25" customHeight="1">
      <c r="A6" s="76" t="s">
        <v>8</v>
      </c>
      <c r="B6" s="76"/>
      <c r="C6" s="76"/>
      <c r="D6" s="76"/>
      <c r="E6" s="76"/>
      <c r="F6" s="76"/>
      <c r="G6" s="76"/>
      <c r="H6" s="76"/>
      <c r="I6" s="7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6:14" ht="27" customHeight="1">
      <c r="F7" s="16"/>
      <c r="G7" s="17"/>
      <c r="H7" s="17"/>
      <c r="I7" s="17"/>
      <c r="J7" s="6"/>
      <c r="K7" s="6"/>
      <c r="L7" s="6"/>
      <c r="M7" s="6"/>
      <c r="N7" s="6"/>
    </row>
    <row r="8" spans="1:14" s="5" customFormat="1" ht="30.75" customHeight="1">
      <c r="A8" s="22" t="s">
        <v>0</v>
      </c>
      <c r="B8" s="22" t="s">
        <v>1</v>
      </c>
      <c r="C8" s="22" t="s">
        <v>9</v>
      </c>
      <c r="D8" s="22" t="s">
        <v>6</v>
      </c>
      <c r="E8" s="23" t="s">
        <v>2</v>
      </c>
      <c r="F8" s="23" t="s">
        <v>3</v>
      </c>
      <c r="G8" s="22" t="s">
        <v>4</v>
      </c>
      <c r="H8" s="22" t="s">
        <v>5</v>
      </c>
      <c r="I8" s="24" t="s">
        <v>10</v>
      </c>
      <c r="J8" s="7"/>
      <c r="K8" s="8"/>
      <c r="L8" s="8"/>
      <c r="M8" s="7"/>
      <c r="N8" s="7"/>
    </row>
    <row r="9" spans="1:14" s="5" customFormat="1" ht="19.5" customHeight="1">
      <c r="A9" s="77">
        <v>1</v>
      </c>
      <c r="B9" s="50">
        <v>600</v>
      </c>
      <c r="C9" s="50">
        <v>6058</v>
      </c>
      <c r="D9" s="51">
        <v>13757908</v>
      </c>
      <c r="E9" s="53" t="s">
        <v>17</v>
      </c>
      <c r="F9" s="53" t="s">
        <v>13</v>
      </c>
      <c r="G9" s="48">
        <v>2003</v>
      </c>
      <c r="H9" s="48">
        <v>2006</v>
      </c>
      <c r="I9" s="56" t="s">
        <v>15</v>
      </c>
      <c r="J9" s="7"/>
      <c r="K9" s="8"/>
      <c r="L9" s="8"/>
      <c r="M9" s="7"/>
      <c r="N9" s="7"/>
    </row>
    <row r="10" spans="1:14" s="5" customFormat="1" ht="19.5" customHeight="1">
      <c r="A10" s="40"/>
      <c r="B10" s="70"/>
      <c r="C10" s="50"/>
      <c r="D10" s="52"/>
      <c r="E10" s="67"/>
      <c r="F10" s="67"/>
      <c r="G10" s="48"/>
      <c r="H10" s="48"/>
      <c r="I10" s="57"/>
      <c r="J10" s="7"/>
      <c r="K10" s="8"/>
      <c r="L10" s="8"/>
      <c r="M10" s="7"/>
      <c r="N10" s="7"/>
    </row>
    <row r="11" spans="1:14" s="5" customFormat="1" ht="36" customHeight="1">
      <c r="A11" s="40"/>
      <c r="B11" s="72">
        <v>60014</v>
      </c>
      <c r="C11" s="70">
        <v>6059</v>
      </c>
      <c r="D11" s="58">
        <v>4585970</v>
      </c>
      <c r="E11" s="67"/>
      <c r="F11" s="67"/>
      <c r="G11" s="48"/>
      <c r="H11" s="48"/>
      <c r="I11" s="36" t="s">
        <v>22</v>
      </c>
      <c r="J11" s="7"/>
      <c r="K11" s="8"/>
      <c r="L11" s="8"/>
      <c r="M11" s="7"/>
      <c r="N11" s="7"/>
    </row>
    <row r="12" spans="1:14" s="5" customFormat="1" ht="36.75" customHeight="1">
      <c r="A12" s="40"/>
      <c r="B12" s="72"/>
      <c r="C12" s="72"/>
      <c r="D12" s="59"/>
      <c r="E12" s="67"/>
      <c r="F12" s="67"/>
      <c r="G12" s="48"/>
      <c r="H12" s="48"/>
      <c r="I12" s="36" t="s">
        <v>20</v>
      </c>
      <c r="J12" s="7"/>
      <c r="K12" s="8"/>
      <c r="L12" s="8"/>
      <c r="M12" s="7"/>
      <c r="N12" s="7"/>
    </row>
    <row r="13" spans="1:14" s="15" customFormat="1" ht="21" customHeight="1">
      <c r="A13" s="41"/>
      <c r="B13" s="72"/>
      <c r="C13" s="71"/>
      <c r="D13" s="60"/>
      <c r="E13" s="54"/>
      <c r="F13" s="54"/>
      <c r="G13" s="48"/>
      <c r="H13" s="48"/>
      <c r="I13" s="37" t="s">
        <v>33</v>
      </c>
      <c r="J13" s="9"/>
      <c r="K13" s="9"/>
      <c r="L13" s="9"/>
      <c r="M13" s="9"/>
      <c r="N13" s="14"/>
    </row>
    <row r="14" spans="1:14" s="15" customFormat="1" ht="41.25" customHeight="1">
      <c r="A14" s="27">
        <v>2</v>
      </c>
      <c r="B14" s="71"/>
      <c r="C14" s="25">
        <v>6060</v>
      </c>
      <c r="D14" s="31">
        <v>60000</v>
      </c>
      <c r="E14" s="30" t="s">
        <v>18</v>
      </c>
      <c r="F14" s="26" t="s">
        <v>19</v>
      </c>
      <c r="G14" s="32">
        <v>2005</v>
      </c>
      <c r="H14" s="32">
        <v>2005</v>
      </c>
      <c r="I14" s="37" t="s">
        <v>36</v>
      </c>
      <c r="J14" s="9"/>
      <c r="K14" s="9"/>
      <c r="L14" s="9"/>
      <c r="M14" s="9"/>
      <c r="N14" s="14"/>
    </row>
    <row r="15" spans="1:14" s="15" customFormat="1" ht="18.75" customHeight="1">
      <c r="A15" s="69">
        <v>3</v>
      </c>
      <c r="B15" s="50">
        <v>750</v>
      </c>
      <c r="C15" s="50">
        <v>6060</v>
      </c>
      <c r="D15" s="58">
        <v>50000</v>
      </c>
      <c r="E15" s="68" t="s">
        <v>17</v>
      </c>
      <c r="F15" s="61" t="s">
        <v>34</v>
      </c>
      <c r="G15" s="64">
        <v>2005</v>
      </c>
      <c r="H15" s="64">
        <v>2005</v>
      </c>
      <c r="I15" s="42" t="s">
        <v>35</v>
      </c>
      <c r="J15" s="9"/>
      <c r="K15" s="9"/>
      <c r="L15" s="9"/>
      <c r="M15" s="9"/>
      <c r="N15" s="14"/>
    </row>
    <row r="16" spans="1:14" s="15" customFormat="1" ht="18.75">
      <c r="A16" s="69"/>
      <c r="B16" s="70"/>
      <c r="C16" s="50"/>
      <c r="D16" s="59"/>
      <c r="E16" s="68"/>
      <c r="F16" s="62"/>
      <c r="G16" s="65"/>
      <c r="H16" s="65"/>
      <c r="I16" s="43"/>
      <c r="J16" s="9"/>
      <c r="K16" s="9"/>
      <c r="L16" s="9"/>
      <c r="M16" s="9"/>
      <c r="N16" s="14"/>
    </row>
    <row r="17" spans="1:14" s="15" customFormat="1" ht="18.75" customHeight="1">
      <c r="A17" s="69"/>
      <c r="B17" s="71">
        <v>75020</v>
      </c>
      <c r="C17" s="50"/>
      <c r="D17" s="59"/>
      <c r="E17" s="68"/>
      <c r="F17" s="62"/>
      <c r="G17" s="65"/>
      <c r="H17" s="65"/>
      <c r="I17" s="43"/>
      <c r="J17" s="9"/>
      <c r="K17" s="9"/>
      <c r="L17" s="9"/>
      <c r="M17" s="9"/>
      <c r="N17" s="14"/>
    </row>
    <row r="18" spans="1:14" s="15" customFormat="1" ht="18.75">
      <c r="A18" s="69"/>
      <c r="B18" s="50"/>
      <c r="C18" s="50"/>
      <c r="D18" s="60"/>
      <c r="E18" s="68"/>
      <c r="F18" s="63"/>
      <c r="G18" s="66"/>
      <c r="H18" s="66"/>
      <c r="I18" s="44"/>
      <c r="J18" s="9"/>
      <c r="K18" s="9"/>
      <c r="L18" s="9"/>
      <c r="M18" s="9"/>
      <c r="N18" s="14"/>
    </row>
    <row r="19" spans="1:14" s="15" customFormat="1" ht="18.75">
      <c r="A19" s="28">
        <v>4</v>
      </c>
      <c r="B19" s="34">
        <v>754</v>
      </c>
      <c r="C19" s="50">
        <v>6050</v>
      </c>
      <c r="D19" s="51">
        <v>350000</v>
      </c>
      <c r="E19" s="68" t="s">
        <v>12</v>
      </c>
      <c r="F19" s="55" t="s">
        <v>26</v>
      </c>
      <c r="G19" s="48">
        <v>2005</v>
      </c>
      <c r="H19" s="48">
        <v>2008</v>
      </c>
      <c r="I19" s="38" t="s">
        <v>23</v>
      </c>
      <c r="J19" s="9"/>
      <c r="K19" s="9"/>
      <c r="L19" s="9"/>
      <c r="M19" s="9"/>
      <c r="N19" s="14"/>
    </row>
    <row r="20" spans="1:14" s="15" customFormat="1" ht="35.25" customHeight="1">
      <c r="A20" s="27"/>
      <c r="B20" s="25">
        <v>75411</v>
      </c>
      <c r="C20" s="50"/>
      <c r="D20" s="52"/>
      <c r="E20" s="68"/>
      <c r="F20" s="55"/>
      <c r="G20" s="49"/>
      <c r="H20" s="49"/>
      <c r="I20" s="39" t="s">
        <v>24</v>
      </c>
      <c r="J20" s="9"/>
      <c r="K20" s="9"/>
      <c r="L20" s="9"/>
      <c r="M20" s="9"/>
      <c r="N20" s="14"/>
    </row>
    <row r="21" spans="1:14" s="15" customFormat="1" ht="18.75" customHeight="1">
      <c r="A21" s="28">
        <v>5</v>
      </c>
      <c r="B21" s="34">
        <v>851</v>
      </c>
      <c r="C21" s="50">
        <v>6060</v>
      </c>
      <c r="D21" s="51">
        <v>84998</v>
      </c>
      <c r="E21" s="53" t="s">
        <v>17</v>
      </c>
      <c r="F21" s="55" t="s">
        <v>21</v>
      </c>
      <c r="G21" s="48">
        <v>2005</v>
      </c>
      <c r="H21" s="48">
        <v>2007</v>
      </c>
      <c r="I21" s="45" t="s">
        <v>16</v>
      </c>
      <c r="J21" s="9"/>
      <c r="K21" s="9"/>
      <c r="L21" s="9"/>
      <c r="M21" s="9"/>
      <c r="N21" s="14"/>
    </row>
    <row r="22" spans="1:14" s="15" customFormat="1" ht="18.75">
      <c r="A22" s="27"/>
      <c r="B22" s="25">
        <v>85111</v>
      </c>
      <c r="C22" s="50"/>
      <c r="D22" s="52"/>
      <c r="E22" s="54"/>
      <c r="F22" s="55"/>
      <c r="G22" s="49"/>
      <c r="H22" s="49"/>
      <c r="I22" s="46"/>
      <c r="J22" s="9"/>
      <c r="K22" s="9"/>
      <c r="L22" s="9"/>
      <c r="M22" s="9"/>
      <c r="N22" s="14"/>
    </row>
    <row r="23" spans="1:14" s="15" customFormat="1" ht="27.75" customHeight="1">
      <c r="A23" s="28">
        <v>6</v>
      </c>
      <c r="B23" s="34">
        <v>852</v>
      </c>
      <c r="C23" s="50">
        <v>6050</v>
      </c>
      <c r="D23" s="51">
        <v>179975</v>
      </c>
      <c r="E23" s="53" t="s">
        <v>27</v>
      </c>
      <c r="F23" s="55" t="s">
        <v>28</v>
      </c>
      <c r="G23" s="48">
        <v>2005</v>
      </c>
      <c r="H23" s="48">
        <v>2005</v>
      </c>
      <c r="I23" s="38" t="s">
        <v>29</v>
      </c>
      <c r="J23" s="9"/>
      <c r="K23" s="9"/>
      <c r="L23" s="9"/>
      <c r="M23" s="9"/>
      <c r="N23" s="14"/>
    </row>
    <row r="24" spans="1:14" s="15" customFormat="1" ht="27.75" customHeight="1">
      <c r="A24" s="27"/>
      <c r="B24" s="25">
        <v>85202</v>
      </c>
      <c r="C24" s="50"/>
      <c r="D24" s="52"/>
      <c r="E24" s="54"/>
      <c r="F24" s="55"/>
      <c r="G24" s="49"/>
      <c r="H24" s="49"/>
      <c r="I24" s="35" t="s">
        <v>30</v>
      </c>
      <c r="J24" s="9"/>
      <c r="K24" s="9"/>
      <c r="L24" s="9"/>
      <c r="M24" s="9"/>
      <c r="N24" s="14"/>
    </row>
    <row r="25" spans="1:14" s="11" customFormat="1" ht="20.25" customHeight="1">
      <c r="A25" s="73" t="s">
        <v>11</v>
      </c>
      <c r="B25" s="74"/>
      <c r="C25" s="74"/>
      <c r="D25" s="29">
        <f>SUM(D9:D24)</f>
        <v>19068851</v>
      </c>
      <c r="E25" s="18" t="s">
        <v>7</v>
      </c>
      <c r="F25" s="19"/>
      <c r="G25" s="20"/>
      <c r="H25" s="20"/>
      <c r="I25" s="21"/>
      <c r="J25" s="10"/>
      <c r="K25" s="10"/>
      <c r="L25" s="10"/>
      <c r="M25" s="10"/>
      <c r="N25" s="10"/>
    </row>
    <row r="26" spans="9:14" ht="12.75">
      <c r="I26" s="12"/>
      <c r="J26" s="6"/>
      <c r="K26" s="6"/>
      <c r="L26" s="6"/>
      <c r="M26" s="6"/>
      <c r="N26" s="6"/>
    </row>
    <row r="27" spans="5:14" ht="12.75">
      <c r="E27" s="13"/>
      <c r="I27" s="12"/>
      <c r="J27" s="6"/>
      <c r="K27" s="6"/>
      <c r="L27" s="6"/>
      <c r="M27" s="6"/>
      <c r="N27" s="6"/>
    </row>
    <row r="28" spans="9:14" ht="12.75">
      <c r="I28" s="12"/>
      <c r="J28" s="6"/>
      <c r="K28" s="6"/>
      <c r="L28" s="6"/>
      <c r="M28" s="6"/>
      <c r="N28" s="6"/>
    </row>
    <row r="29" spans="10:14" ht="12.75">
      <c r="J29" s="6"/>
      <c r="K29" s="6"/>
      <c r="L29" s="6"/>
      <c r="M29" s="6"/>
      <c r="N29" s="6"/>
    </row>
    <row r="30" spans="10:14" ht="12.75">
      <c r="J30" s="6"/>
      <c r="K30" s="6"/>
      <c r="L30" s="6"/>
      <c r="M30" s="6"/>
      <c r="N30" s="6"/>
    </row>
    <row r="31" spans="10:14" ht="12.75">
      <c r="J31" s="6"/>
      <c r="K31" s="6"/>
      <c r="L31" s="6"/>
      <c r="M31" s="6"/>
      <c r="N31" s="6"/>
    </row>
    <row r="32" spans="10:14" ht="12.75">
      <c r="J32" s="6"/>
      <c r="K32" s="6"/>
      <c r="L32" s="6"/>
      <c r="M32" s="6"/>
      <c r="N32" s="6"/>
    </row>
    <row r="33" spans="10:14" ht="12.75">
      <c r="J33" s="6"/>
      <c r="K33" s="6"/>
      <c r="L33" s="6"/>
      <c r="M33" s="6"/>
      <c r="N33" s="6"/>
    </row>
    <row r="34" spans="10:14" ht="12.75">
      <c r="J34" s="6"/>
      <c r="K34" s="6"/>
      <c r="L34" s="6"/>
      <c r="M34" s="6"/>
      <c r="N34" s="6"/>
    </row>
    <row r="35" spans="10:14" ht="12.75">
      <c r="J35" s="6"/>
      <c r="K35" s="6"/>
      <c r="L35" s="6"/>
      <c r="M35" s="6"/>
      <c r="N35" s="6"/>
    </row>
    <row r="36" spans="10:14" ht="12.75">
      <c r="J36" s="6"/>
      <c r="K36" s="6"/>
      <c r="L36" s="6"/>
      <c r="M36" s="6"/>
      <c r="N36" s="6"/>
    </row>
    <row r="37" spans="10:14" ht="12.75">
      <c r="J37" s="6"/>
      <c r="K37" s="6"/>
      <c r="L37" s="6"/>
      <c r="M37" s="6"/>
      <c r="N37" s="6"/>
    </row>
    <row r="38" spans="10:14" ht="12.75">
      <c r="J38" s="6"/>
      <c r="K38" s="6"/>
      <c r="L38" s="6"/>
      <c r="M38" s="6"/>
      <c r="N38" s="6"/>
    </row>
    <row r="39" spans="10:14" ht="12.75">
      <c r="J39" s="6"/>
      <c r="K39" s="6"/>
      <c r="L39" s="6"/>
      <c r="M39" s="6"/>
      <c r="N39" s="6"/>
    </row>
  </sheetData>
  <mergeCells count="44">
    <mergeCell ref="D19:D20"/>
    <mergeCell ref="E19:E20"/>
    <mergeCell ref="C21:C22"/>
    <mergeCell ref="D21:D22"/>
    <mergeCell ref="E21:E22"/>
    <mergeCell ref="F21:F22"/>
    <mergeCell ref="H21:H22"/>
    <mergeCell ref="I15:I18"/>
    <mergeCell ref="I21:I22"/>
    <mergeCell ref="H19:H20"/>
    <mergeCell ref="A25:C25"/>
    <mergeCell ref="A5:I5"/>
    <mergeCell ref="A6:I6"/>
    <mergeCell ref="D9:D10"/>
    <mergeCell ref="A9:A13"/>
    <mergeCell ref="B9:B10"/>
    <mergeCell ref="C19:C20"/>
    <mergeCell ref="G21:G22"/>
    <mergeCell ref="F19:F20"/>
    <mergeCell ref="G19:G20"/>
    <mergeCell ref="H9:H13"/>
    <mergeCell ref="A15:A18"/>
    <mergeCell ref="B15:B16"/>
    <mergeCell ref="B17:B18"/>
    <mergeCell ref="C15:C18"/>
    <mergeCell ref="B11:B14"/>
    <mergeCell ref="C11:C13"/>
    <mergeCell ref="C9:C10"/>
    <mergeCell ref="I9:I10"/>
    <mergeCell ref="D15:D18"/>
    <mergeCell ref="F15:F18"/>
    <mergeCell ref="G15:G18"/>
    <mergeCell ref="H15:H18"/>
    <mergeCell ref="F9:F13"/>
    <mergeCell ref="E15:E18"/>
    <mergeCell ref="D11:D13"/>
    <mergeCell ref="E9:E13"/>
    <mergeCell ref="G9:G13"/>
    <mergeCell ref="G23:G24"/>
    <mergeCell ref="H23:H24"/>
    <mergeCell ref="C23:C24"/>
    <mergeCell ref="D23:D24"/>
    <mergeCell ref="E23:E24"/>
    <mergeCell ref="F23:F24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Normal="75" zoomScaleSheetLayoutView="100" workbookViewId="0" topLeftCell="D1">
      <selection activeCell="I2" sqref="I2"/>
    </sheetView>
  </sheetViews>
  <sheetFormatPr defaultColWidth="9.00390625" defaultRowHeight="12.75"/>
  <cols>
    <col min="1" max="1" width="5.875" style="0" customWidth="1"/>
    <col min="2" max="2" width="8.375" style="0" customWidth="1"/>
    <col min="3" max="3" width="7.125" style="0" customWidth="1"/>
    <col min="4" max="4" width="51.25390625" style="0" customWidth="1"/>
    <col min="5" max="5" width="12.125" style="0" customWidth="1"/>
    <col min="6" max="6" width="10.25390625" style="0" bestFit="1" customWidth="1"/>
    <col min="7" max="7" width="10.875" style="0" customWidth="1"/>
  </cols>
  <sheetData>
    <row r="1" ht="15">
      <c r="H1" s="33" t="s">
        <v>38</v>
      </c>
    </row>
    <row r="2" ht="15">
      <c r="H2" s="33" t="s">
        <v>37</v>
      </c>
    </row>
    <row r="3" ht="15">
      <c r="H3" s="33" t="s">
        <v>31</v>
      </c>
    </row>
    <row r="4" ht="15">
      <c r="H4" s="33" t="s">
        <v>32</v>
      </c>
    </row>
    <row r="5" spans="1:8" s="78" customFormat="1" ht="36" customHeight="1">
      <c r="A5" s="47" t="s">
        <v>14</v>
      </c>
      <c r="B5" s="47"/>
      <c r="C5" s="47"/>
      <c r="D5" s="47"/>
      <c r="E5" s="47"/>
      <c r="F5" s="47"/>
      <c r="G5" s="47"/>
      <c r="H5" s="47"/>
    </row>
    <row r="6" spans="1:5" s="78" customFormat="1" ht="9" customHeight="1">
      <c r="A6" s="79"/>
      <c r="B6" s="1"/>
      <c r="C6" s="1"/>
      <c r="D6" s="1"/>
      <c r="E6" s="80"/>
    </row>
    <row r="7" spans="1:8" s="78" customFormat="1" ht="21" customHeight="1">
      <c r="A7" s="81" t="s">
        <v>39</v>
      </c>
      <c r="B7" s="81"/>
      <c r="C7" s="81"/>
      <c r="D7" s="81"/>
      <c r="E7" s="81"/>
      <c r="F7" s="81"/>
      <c r="G7" s="81"/>
      <c r="H7" s="81"/>
    </row>
    <row r="8" spans="1:8" s="78" customFormat="1" ht="11.25" customHeight="1" thickBot="1">
      <c r="A8" s="82"/>
      <c r="B8" s="82" t="s">
        <v>7</v>
      </c>
      <c r="C8" s="82"/>
      <c r="D8" s="82"/>
      <c r="H8" s="83" t="s">
        <v>40</v>
      </c>
    </row>
    <row r="9" spans="1:8" s="78" customFormat="1" ht="16.5" customHeight="1">
      <c r="A9" s="84" t="s">
        <v>41</v>
      </c>
      <c r="B9" s="85"/>
      <c r="C9" s="86"/>
      <c r="D9" s="87" t="s">
        <v>42</v>
      </c>
      <c r="E9" s="88" t="s">
        <v>43</v>
      </c>
      <c r="F9" s="88" t="s">
        <v>44</v>
      </c>
      <c r="G9" s="88" t="s">
        <v>45</v>
      </c>
      <c r="H9" s="88" t="s">
        <v>46</v>
      </c>
    </row>
    <row r="10" spans="1:8" s="78" customFormat="1" ht="20.25" customHeight="1" thickBot="1">
      <c r="A10" s="89" t="s">
        <v>47</v>
      </c>
      <c r="B10" s="90" t="s">
        <v>48</v>
      </c>
      <c r="C10" s="90" t="s">
        <v>9</v>
      </c>
      <c r="D10" s="91"/>
      <c r="E10" s="92"/>
      <c r="F10" s="92"/>
      <c r="G10" s="92"/>
      <c r="H10" s="92"/>
    </row>
    <row r="11" spans="1:8" s="97" customFormat="1" ht="12.75">
      <c r="A11" s="93">
        <v>710</v>
      </c>
      <c r="B11" s="94"/>
      <c r="C11" s="95"/>
      <c r="D11" s="95" t="s">
        <v>49</v>
      </c>
      <c r="E11" s="96"/>
      <c r="F11" s="96"/>
      <c r="G11" s="96"/>
      <c r="H11" s="96"/>
    </row>
    <row r="12" spans="1:8" s="97" customFormat="1" ht="13.5" thickBot="1">
      <c r="A12" s="98"/>
      <c r="B12" s="99">
        <v>71097</v>
      </c>
      <c r="C12" s="100"/>
      <c r="D12" s="100" t="s">
        <v>50</v>
      </c>
      <c r="E12" s="101"/>
      <c r="F12" s="101"/>
      <c r="G12" s="101"/>
      <c r="H12" s="101"/>
    </row>
    <row r="13" spans="1:8" s="78" customFormat="1" ht="16.5" customHeight="1" thickBot="1">
      <c r="A13" s="102" t="s">
        <v>51</v>
      </c>
      <c r="B13" s="103"/>
      <c r="C13" s="103"/>
      <c r="D13" s="103"/>
      <c r="E13" s="103"/>
      <c r="F13" s="103"/>
      <c r="G13" s="103"/>
      <c r="H13" s="104"/>
    </row>
    <row r="14" spans="1:8" s="110" customFormat="1" ht="14.25" thickBot="1">
      <c r="A14" s="105"/>
      <c r="B14" s="106"/>
      <c r="C14" s="107"/>
      <c r="D14" s="108" t="s">
        <v>52</v>
      </c>
      <c r="E14" s="109">
        <v>1</v>
      </c>
      <c r="F14" s="109">
        <v>17</v>
      </c>
      <c r="G14" s="109"/>
      <c r="H14" s="109">
        <v>18</v>
      </c>
    </row>
    <row r="15" spans="1:8" s="110" customFormat="1" ht="14.25" thickBot="1">
      <c r="A15" s="105"/>
      <c r="B15" s="106"/>
      <c r="C15" s="111"/>
      <c r="D15" s="112" t="s">
        <v>53</v>
      </c>
      <c r="E15" s="113">
        <f>SUM(E16:E17)</f>
        <v>145000</v>
      </c>
      <c r="F15" s="113">
        <f>SUM(F16:F17)</f>
        <v>0</v>
      </c>
      <c r="G15" s="113">
        <f>SUM(G16:G17)</f>
        <v>20000</v>
      </c>
      <c r="H15" s="113">
        <f>SUM(H16:H17)</f>
        <v>125000</v>
      </c>
    </row>
    <row r="16" spans="1:8" s="78" customFormat="1" ht="12.75">
      <c r="A16" s="114"/>
      <c r="B16" s="115"/>
      <c r="C16" s="116" t="s">
        <v>54</v>
      </c>
      <c r="D16" s="117" t="s">
        <v>55</v>
      </c>
      <c r="E16" s="118">
        <v>144900</v>
      </c>
      <c r="F16" s="118"/>
      <c r="G16" s="118">
        <v>20000</v>
      </c>
      <c r="H16" s="119">
        <f>SUM(E16:F16,-G16)</f>
        <v>124900</v>
      </c>
    </row>
    <row r="17" spans="1:8" s="78" customFormat="1" ht="13.5" thickBot="1">
      <c r="A17" s="114"/>
      <c r="B17" s="115"/>
      <c r="C17" s="120" t="s">
        <v>56</v>
      </c>
      <c r="D17" s="115" t="s">
        <v>57</v>
      </c>
      <c r="E17" s="121">
        <v>100</v>
      </c>
      <c r="F17" s="121"/>
      <c r="G17" s="121"/>
      <c r="H17" s="122">
        <f>SUM(E17:F17,-G17)</f>
        <v>100</v>
      </c>
    </row>
    <row r="18" spans="1:8" s="110" customFormat="1" ht="14.25" thickBot="1">
      <c r="A18" s="105"/>
      <c r="B18" s="106"/>
      <c r="C18" s="123"/>
      <c r="D18" s="112" t="s">
        <v>58</v>
      </c>
      <c r="E18" s="113">
        <f>SUM(E19:E27)</f>
        <v>144779</v>
      </c>
      <c r="F18" s="113">
        <f>SUM(F19:F27)</f>
        <v>0</v>
      </c>
      <c r="G18" s="113">
        <f>SUM(G19:G27)</f>
        <v>20118</v>
      </c>
      <c r="H18" s="113">
        <f>SUM(H19:H27)</f>
        <v>124661</v>
      </c>
    </row>
    <row r="19" spans="1:8" s="78" customFormat="1" ht="12.75">
      <c r="A19" s="114"/>
      <c r="B19" s="115"/>
      <c r="C19" s="124">
        <v>4010</v>
      </c>
      <c r="D19" s="117" t="s">
        <v>59</v>
      </c>
      <c r="E19" s="118">
        <v>87400</v>
      </c>
      <c r="F19" s="118"/>
      <c r="G19" s="118"/>
      <c r="H19" s="119">
        <f aca="true" t="shared" si="0" ref="H19:H27">SUM(E19:F19,-G19)</f>
        <v>87400</v>
      </c>
    </row>
    <row r="20" spans="1:8" s="78" customFormat="1" ht="12.75">
      <c r="A20" s="114"/>
      <c r="B20" s="115"/>
      <c r="C20" s="125">
        <v>4040</v>
      </c>
      <c r="D20" s="126" t="s">
        <v>60</v>
      </c>
      <c r="E20" s="127">
        <v>6334</v>
      </c>
      <c r="F20" s="127"/>
      <c r="G20" s="127"/>
      <c r="H20" s="128">
        <f t="shared" si="0"/>
        <v>6334</v>
      </c>
    </row>
    <row r="21" spans="1:8" s="78" customFormat="1" ht="12.75">
      <c r="A21" s="114"/>
      <c r="B21" s="115"/>
      <c r="C21" s="125">
        <v>4110</v>
      </c>
      <c r="D21" s="126" t="s">
        <v>61</v>
      </c>
      <c r="E21" s="127">
        <v>15500</v>
      </c>
      <c r="F21" s="127"/>
      <c r="G21" s="127"/>
      <c r="H21" s="128">
        <f t="shared" si="0"/>
        <v>15500</v>
      </c>
    </row>
    <row r="22" spans="1:8" s="78" customFormat="1" ht="12.75">
      <c r="A22" s="114"/>
      <c r="B22" s="115"/>
      <c r="C22" s="125">
        <v>4120</v>
      </c>
      <c r="D22" s="126" t="s">
        <v>62</v>
      </c>
      <c r="E22" s="127">
        <v>2100</v>
      </c>
      <c r="F22" s="127"/>
      <c r="G22" s="127"/>
      <c r="H22" s="128">
        <f t="shared" si="0"/>
        <v>2100</v>
      </c>
    </row>
    <row r="23" spans="1:8" s="78" customFormat="1" ht="12.75">
      <c r="A23" s="114"/>
      <c r="B23" s="115"/>
      <c r="C23" s="125">
        <v>4210</v>
      </c>
      <c r="D23" s="126" t="s">
        <v>63</v>
      </c>
      <c r="E23" s="127">
        <v>4000</v>
      </c>
      <c r="F23" s="127"/>
      <c r="G23" s="127"/>
      <c r="H23" s="128">
        <f t="shared" si="0"/>
        <v>4000</v>
      </c>
    </row>
    <row r="24" spans="1:8" s="78" customFormat="1" ht="12.75">
      <c r="A24" s="114"/>
      <c r="B24" s="115"/>
      <c r="C24" s="125">
        <v>4300</v>
      </c>
      <c r="D24" s="126" t="s">
        <v>64</v>
      </c>
      <c r="E24" s="127">
        <v>25000</v>
      </c>
      <c r="F24" s="127"/>
      <c r="G24" s="127">
        <v>20000</v>
      </c>
      <c r="H24" s="128">
        <f t="shared" si="0"/>
        <v>5000</v>
      </c>
    </row>
    <row r="25" spans="1:8" s="78" customFormat="1" ht="12.75">
      <c r="A25" s="114"/>
      <c r="B25" s="115"/>
      <c r="C25" s="125">
        <v>4410</v>
      </c>
      <c r="D25" s="126" t="s">
        <v>65</v>
      </c>
      <c r="E25" s="127">
        <v>300</v>
      </c>
      <c r="F25" s="127"/>
      <c r="G25" s="127"/>
      <c r="H25" s="128">
        <f t="shared" si="0"/>
        <v>300</v>
      </c>
    </row>
    <row r="26" spans="1:8" s="78" customFormat="1" ht="12.75">
      <c r="A26" s="114"/>
      <c r="B26" s="115"/>
      <c r="C26" s="125">
        <v>4440</v>
      </c>
      <c r="D26" s="126" t="s">
        <v>66</v>
      </c>
      <c r="E26" s="127">
        <v>2145</v>
      </c>
      <c r="F26" s="127"/>
      <c r="G26" s="127">
        <v>118</v>
      </c>
      <c r="H26" s="128">
        <f t="shared" si="0"/>
        <v>2027</v>
      </c>
    </row>
    <row r="27" spans="1:8" s="78" customFormat="1" ht="13.5" thickBot="1">
      <c r="A27" s="114"/>
      <c r="B27" s="115"/>
      <c r="C27" s="129">
        <v>4530</v>
      </c>
      <c r="D27" s="115" t="s">
        <v>67</v>
      </c>
      <c r="E27" s="121">
        <v>2000</v>
      </c>
      <c r="F27" s="121"/>
      <c r="G27" s="121"/>
      <c r="H27" s="122">
        <f t="shared" si="0"/>
        <v>2000</v>
      </c>
    </row>
    <row r="28" spans="1:8" s="110" customFormat="1" ht="14.25" thickBot="1">
      <c r="A28" s="130"/>
      <c r="B28" s="131"/>
      <c r="C28" s="111"/>
      <c r="D28" s="112" t="s">
        <v>68</v>
      </c>
      <c r="E28" s="113">
        <f>SUM(E14,E15,-E18)</f>
        <v>222</v>
      </c>
      <c r="F28" s="113">
        <f>SUM(F14,F15,-F18)</f>
        <v>17</v>
      </c>
      <c r="G28" s="113">
        <f>SUM(G14,G15,-G18)</f>
        <v>-118</v>
      </c>
      <c r="H28" s="113">
        <f>SUM(H14,H15,-H18)</f>
        <v>357</v>
      </c>
    </row>
    <row r="29" spans="1:5" s="78" customFormat="1" ht="13.5" thickBot="1">
      <c r="A29" s="132"/>
      <c r="B29" s="132"/>
      <c r="C29" s="132"/>
      <c r="D29" s="132"/>
      <c r="E29" s="132"/>
    </row>
    <row r="30" spans="1:8" s="97" customFormat="1" ht="12.75">
      <c r="A30" s="93">
        <v>801</v>
      </c>
      <c r="B30" s="94"/>
      <c r="C30" s="95"/>
      <c r="D30" s="95" t="s">
        <v>69</v>
      </c>
      <c r="E30" s="96"/>
      <c r="F30" s="96"/>
      <c r="G30" s="96"/>
      <c r="H30" s="96"/>
    </row>
    <row r="31" spans="1:8" s="97" customFormat="1" ht="13.5" thickBot="1">
      <c r="A31" s="98"/>
      <c r="B31" s="99">
        <v>80197</v>
      </c>
      <c r="C31" s="100"/>
      <c r="D31" s="100" t="s">
        <v>50</v>
      </c>
      <c r="E31" s="101"/>
      <c r="F31" s="101"/>
      <c r="G31" s="101"/>
      <c r="H31" s="101"/>
    </row>
    <row r="32" spans="1:8" s="78" customFormat="1" ht="16.5" thickBot="1">
      <c r="A32" s="133" t="s">
        <v>70</v>
      </c>
      <c r="B32" s="134"/>
      <c r="C32" s="134"/>
      <c r="D32" s="134"/>
      <c r="E32" s="134"/>
      <c r="F32" s="134"/>
      <c r="G32" s="134"/>
      <c r="H32" s="135"/>
    </row>
    <row r="33" spans="1:8" s="110" customFormat="1" ht="14.25" thickBot="1">
      <c r="A33" s="105"/>
      <c r="B33" s="106"/>
      <c r="C33" s="111"/>
      <c r="D33" s="108" t="s">
        <v>52</v>
      </c>
      <c r="E33" s="113">
        <v>1037</v>
      </c>
      <c r="F33" s="113">
        <v>1067</v>
      </c>
      <c r="G33" s="113"/>
      <c r="H33" s="113">
        <v>2104</v>
      </c>
    </row>
    <row r="34" spans="1:8" s="110" customFormat="1" ht="14.25" thickBot="1">
      <c r="A34" s="105"/>
      <c r="B34" s="106"/>
      <c r="C34" s="111"/>
      <c r="D34" s="112" t="s">
        <v>53</v>
      </c>
      <c r="E34" s="113">
        <f>SUM(E35:E36)</f>
        <v>99000</v>
      </c>
      <c r="F34" s="113">
        <f>SUM(F35:F36)</f>
        <v>0</v>
      </c>
      <c r="G34" s="113">
        <f>SUM(G35:G36)</f>
        <v>0</v>
      </c>
      <c r="H34" s="113">
        <f>SUM(H35:H36)</f>
        <v>99000</v>
      </c>
    </row>
    <row r="35" spans="1:8" s="78" customFormat="1" ht="12.75">
      <c r="A35" s="114"/>
      <c r="B35" s="115"/>
      <c r="C35" s="116" t="s">
        <v>71</v>
      </c>
      <c r="D35" s="117" t="s">
        <v>72</v>
      </c>
      <c r="E35" s="118">
        <v>98900</v>
      </c>
      <c r="F35" s="118"/>
      <c r="G35" s="118"/>
      <c r="H35" s="119">
        <f>SUM(E35:F35,-G35)</f>
        <v>98900</v>
      </c>
    </row>
    <row r="36" spans="1:8" s="78" customFormat="1" ht="13.5" thickBot="1">
      <c r="A36" s="114"/>
      <c r="B36" s="115"/>
      <c r="C36" s="136" t="s">
        <v>56</v>
      </c>
      <c r="D36" s="126" t="s">
        <v>57</v>
      </c>
      <c r="E36" s="127">
        <v>100</v>
      </c>
      <c r="F36" s="127"/>
      <c r="G36" s="127"/>
      <c r="H36" s="122">
        <f>SUM(E36:F36,-G36)</f>
        <v>100</v>
      </c>
    </row>
    <row r="37" spans="1:8" s="110" customFormat="1" ht="14.25" thickBot="1">
      <c r="A37" s="105"/>
      <c r="B37" s="106"/>
      <c r="C37" s="123"/>
      <c r="D37" s="112" t="s">
        <v>58</v>
      </c>
      <c r="E37" s="113">
        <f>SUM(E38:E49)</f>
        <v>99000</v>
      </c>
      <c r="F37" s="113">
        <f>SUM(F38:F49)</f>
        <v>0</v>
      </c>
      <c r="G37" s="113">
        <f>SUM(G38:G49)</f>
        <v>0</v>
      </c>
      <c r="H37" s="113">
        <f>SUM(H38:H49)</f>
        <v>99000</v>
      </c>
    </row>
    <row r="38" spans="1:8" s="78" customFormat="1" ht="12.75">
      <c r="A38" s="114"/>
      <c r="B38" s="115"/>
      <c r="C38" s="125">
        <v>4010</v>
      </c>
      <c r="D38" s="126" t="s">
        <v>59</v>
      </c>
      <c r="E38" s="127">
        <v>16500</v>
      </c>
      <c r="F38" s="127"/>
      <c r="G38" s="127"/>
      <c r="H38" s="119">
        <f aca="true" t="shared" si="1" ref="H38:H49">SUM(E38:F38,-G38)</f>
        <v>16500</v>
      </c>
    </row>
    <row r="39" spans="1:8" s="78" customFormat="1" ht="12.75">
      <c r="A39" s="114"/>
      <c r="B39" s="115"/>
      <c r="C39" s="125">
        <v>4040</v>
      </c>
      <c r="D39" s="126" t="s">
        <v>60</v>
      </c>
      <c r="E39" s="127">
        <v>1410</v>
      </c>
      <c r="F39" s="127"/>
      <c r="G39" s="127"/>
      <c r="H39" s="128">
        <f t="shared" si="1"/>
        <v>1410</v>
      </c>
    </row>
    <row r="40" spans="1:8" s="78" customFormat="1" ht="12.75">
      <c r="A40" s="114"/>
      <c r="B40" s="115"/>
      <c r="C40" s="125">
        <v>4110</v>
      </c>
      <c r="D40" s="126" t="s">
        <v>61</v>
      </c>
      <c r="E40" s="127">
        <v>3250</v>
      </c>
      <c r="F40" s="127"/>
      <c r="G40" s="127"/>
      <c r="H40" s="128">
        <f t="shared" si="1"/>
        <v>3250</v>
      </c>
    </row>
    <row r="41" spans="1:8" s="78" customFormat="1" ht="12.75">
      <c r="A41" s="114"/>
      <c r="B41" s="115"/>
      <c r="C41" s="125">
        <v>4120</v>
      </c>
      <c r="D41" s="126" t="s">
        <v>62</v>
      </c>
      <c r="E41" s="127">
        <v>440</v>
      </c>
      <c r="F41" s="127"/>
      <c r="G41" s="127"/>
      <c r="H41" s="128">
        <f t="shared" si="1"/>
        <v>440</v>
      </c>
    </row>
    <row r="42" spans="1:8" s="78" customFormat="1" ht="12.75">
      <c r="A42" s="114"/>
      <c r="B42" s="115"/>
      <c r="C42" s="125">
        <v>4210</v>
      </c>
      <c r="D42" s="126" t="s">
        <v>63</v>
      </c>
      <c r="E42" s="127">
        <v>42520</v>
      </c>
      <c r="F42" s="127"/>
      <c r="G42" s="127"/>
      <c r="H42" s="128">
        <f t="shared" si="1"/>
        <v>42520</v>
      </c>
    </row>
    <row r="43" spans="1:8" s="78" customFormat="1" ht="12.75">
      <c r="A43" s="114"/>
      <c r="B43" s="115"/>
      <c r="C43" s="125">
        <v>4260</v>
      </c>
      <c r="D43" s="126" t="s">
        <v>73</v>
      </c>
      <c r="E43" s="127">
        <v>8000</v>
      </c>
      <c r="F43" s="127"/>
      <c r="G43" s="127"/>
      <c r="H43" s="128">
        <f t="shared" si="1"/>
        <v>8000</v>
      </c>
    </row>
    <row r="44" spans="1:8" s="78" customFormat="1" ht="12.75">
      <c r="A44" s="114"/>
      <c r="B44" s="115"/>
      <c r="C44" s="125">
        <v>4270</v>
      </c>
      <c r="D44" s="126" t="s">
        <v>74</v>
      </c>
      <c r="E44" s="127">
        <v>1500</v>
      </c>
      <c r="F44" s="127"/>
      <c r="G44" s="127"/>
      <c r="H44" s="128">
        <f t="shared" si="1"/>
        <v>1500</v>
      </c>
    </row>
    <row r="45" spans="1:8" s="78" customFormat="1" ht="12.75">
      <c r="A45" s="114"/>
      <c r="B45" s="115"/>
      <c r="C45" s="125">
        <v>4300</v>
      </c>
      <c r="D45" s="126" t="s">
        <v>64</v>
      </c>
      <c r="E45" s="127">
        <v>23000</v>
      </c>
      <c r="F45" s="127"/>
      <c r="G45" s="127"/>
      <c r="H45" s="128">
        <f t="shared" si="1"/>
        <v>23000</v>
      </c>
    </row>
    <row r="46" spans="1:8" s="78" customFormat="1" ht="12.75">
      <c r="A46" s="114"/>
      <c r="B46" s="115"/>
      <c r="C46" s="125">
        <v>4410</v>
      </c>
      <c r="D46" s="126" t="s">
        <v>65</v>
      </c>
      <c r="E46" s="127">
        <v>50</v>
      </c>
      <c r="F46" s="127"/>
      <c r="G46" s="127"/>
      <c r="H46" s="128">
        <f t="shared" si="1"/>
        <v>50</v>
      </c>
    </row>
    <row r="47" spans="1:8" s="78" customFormat="1" ht="12.75">
      <c r="A47" s="114"/>
      <c r="B47" s="115"/>
      <c r="C47" s="125">
        <v>4430</v>
      </c>
      <c r="D47" s="126" t="s">
        <v>75</v>
      </c>
      <c r="E47" s="127">
        <v>500</v>
      </c>
      <c r="F47" s="127"/>
      <c r="G47" s="127"/>
      <c r="H47" s="128">
        <f t="shared" si="1"/>
        <v>500</v>
      </c>
    </row>
    <row r="48" spans="1:8" s="78" customFormat="1" ht="12.75">
      <c r="A48" s="114"/>
      <c r="B48" s="115"/>
      <c r="C48" s="125">
        <v>4440</v>
      </c>
      <c r="D48" s="126" t="s">
        <v>66</v>
      </c>
      <c r="E48" s="127">
        <v>1330</v>
      </c>
      <c r="F48" s="127"/>
      <c r="G48" s="127"/>
      <c r="H48" s="128">
        <f t="shared" si="1"/>
        <v>1330</v>
      </c>
    </row>
    <row r="49" spans="1:8" s="78" customFormat="1" ht="13.5" thickBot="1">
      <c r="A49" s="114"/>
      <c r="B49" s="115"/>
      <c r="C49" s="137">
        <v>4530</v>
      </c>
      <c r="D49" s="138" t="s">
        <v>67</v>
      </c>
      <c r="E49" s="139">
        <v>500</v>
      </c>
      <c r="F49" s="139"/>
      <c r="G49" s="139"/>
      <c r="H49" s="140">
        <f t="shared" si="1"/>
        <v>500</v>
      </c>
    </row>
    <row r="50" spans="1:8" s="110" customFormat="1" ht="14.25" thickBot="1">
      <c r="A50" s="130"/>
      <c r="B50" s="141"/>
      <c r="C50" s="107"/>
      <c r="D50" s="108" t="s">
        <v>68</v>
      </c>
      <c r="E50" s="109">
        <f>SUM(E33,E34,-E37)</f>
        <v>1037</v>
      </c>
      <c r="F50" s="109">
        <f>SUM(F33,F34,-F37)</f>
        <v>1067</v>
      </c>
      <c r="G50" s="109">
        <f>SUM(G33,G34,-G37)</f>
        <v>0</v>
      </c>
      <c r="H50" s="109">
        <f>SUM(H33,H34,-H37)</f>
        <v>2104</v>
      </c>
    </row>
    <row r="51" spans="1:2" s="78" customFormat="1" ht="12.75">
      <c r="A51" s="142"/>
      <c r="B51" s="142"/>
    </row>
    <row r="52" spans="1:8" s="78" customFormat="1" ht="15.75">
      <c r="A52" s="143" t="s">
        <v>76</v>
      </c>
      <c r="B52" s="143"/>
      <c r="C52" s="143"/>
      <c r="D52" s="144" t="s">
        <v>77</v>
      </c>
      <c r="E52" s="145">
        <f>SUM(E15,E34)</f>
        <v>244000</v>
      </c>
      <c r="F52" s="145">
        <f>SUM(F15,F34)</f>
        <v>0</v>
      </c>
      <c r="G52" s="145">
        <f>SUM(G15,G34)</f>
        <v>20000</v>
      </c>
      <c r="H52" s="145">
        <f>SUM(H15,H34)</f>
        <v>224000</v>
      </c>
    </row>
    <row r="53" spans="1:8" s="78" customFormat="1" ht="15.75">
      <c r="A53" s="143"/>
      <c r="B53" s="143"/>
      <c r="C53" s="143"/>
      <c r="D53" s="144" t="s">
        <v>78</v>
      </c>
      <c r="E53" s="145">
        <f>SUM(E18,E37)</f>
        <v>243779</v>
      </c>
      <c r="F53" s="145">
        <f>SUM(F18,F37)</f>
        <v>0</v>
      </c>
      <c r="G53" s="145">
        <f>SUM(G18,G37)</f>
        <v>20118</v>
      </c>
      <c r="H53" s="145">
        <f>SUM(H18,H37)</f>
        <v>223661</v>
      </c>
    </row>
    <row r="54" s="78" customFormat="1" ht="12.75">
      <c r="A54" s="97"/>
    </row>
    <row r="55" s="78" customFormat="1" ht="12.75"/>
  </sheetData>
  <mergeCells count="12">
    <mergeCell ref="A52:C53"/>
    <mergeCell ref="A51:B51"/>
    <mergeCell ref="A7:H7"/>
    <mergeCell ref="F9:F10"/>
    <mergeCell ref="G9:G10"/>
    <mergeCell ref="H9:H10"/>
    <mergeCell ref="E9:E10"/>
    <mergeCell ref="A9:C9"/>
    <mergeCell ref="D9:D10"/>
    <mergeCell ref="A5:H5"/>
    <mergeCell ref="A32:H32"/>
    <mergeCell ref="A13:H13"/>
  </mergeCells>
  <printOptions/>
  <pageMargins left="0.984251968503937" right="0.5905511811023623" top="0.3937007874015748" bottom="0.5905511811023623" header="0.5118110236220472" footer="0.5118110236220472"/>
  <pageSetup fitToHeight="2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75" workbookViewId="0" topLeftCell="B1">
      <selection activeCell="H2" sqref="H2"/>
    </sheetView>
  </sheetViews>
  <sheetFormatPr defaultColWidth="9.00390625" defaultRowHeight="12.75"/>
  <cols>
    <col min="1" max="1" width="6.375" style="4" customWidth="1"/>
    <col min="2" max="2" width="8.375" style="4" customWidth="1"/>
    <col min="3" max="3" width="10.625" style="0" customWidth="1"/>
    <col min="4" max="4" width="47.00390625" style="0" customWidth="1"/>
    <col min="5" max="5" width="8.25390625" style="0" customWidth="1"/>
    <col min="6" max="6" width="10.00390625" style="146" customWidth="1"/>
    <col min="7" max="7" width="10.875" style="0" customWidth="1"/>
  </cols>
  <sheetData>
    <row r="1" ht="15">
      <c r="G1" s="33" t="s">
        <v>79</v>
      </c>
    </row>
    <row r="2" ht="15">
      <c r="G2" s="33" t="s">
        <v>37</v>
      </c>
    </row>
    <row r="3" ht="15">
      <c r="G3" s="33" t="s">
        <v>31</v>
      </c>
    </row>
    <row r="4" ht="15">
      <c r="G4" s="33" t="s">
        <v>32</v>
      </c>
    </row>
    <row r="5" ht="6" customHeight="1"/>
    <row r="6" spans="1:7" ht="23.25">
      <c r="A6" s="47" t="s">
        <v>14</v>
      </c>
      <c r="B6" s="47"/>
      <c r="C6" s="47"/>
      <c r="D6" s="47"/>
      <c r="E6" s="47"/>
      <c r="F6" s="47"/>
      <c r="G6" s="47"/>
    </row>
    <row r="7" spans="1:7" ht="6.75" customHeight="1">
      <c r="A7" s="147"/>
      <c r="B7" s="147"/>
      <c r="C7" s="148"/>
      <c r="D7" s="148"/>
      <c r="E7" s="148"/>
      <c r="F7" s="149"/>
      <c r="G7" s="148"/>
    </row>
    <row r="8" spans="1:7" ht="18" customHeight="1">
      <c r="A8" s="150" t="s">
        <v>80</v>
      </c>
      <c r="B8" s="150"/>
      <c r="C8" s="150"/>
      <c r="D8" s="150"/>
      <c r="E8" s="150"/>
      <c r="F8" s="150"/>
      <c r="G8" s="150"/>
    </row>
    <row r="9" spans="1:7" ht="15.75" customHeight="1">
      <c r="A9" s="150"/>
      <c r="B9" s="150"/>
      <c r="C9" s="150"/>
      <c r="D9" s="150"/>
      <c r="E9" s="150"/>
      <c r="F9" s="150"/>
      <c r="G9" s="150"/>
    </row>
    <row r="10" spans="1:7" ht="9.75" customHeight="1">
      <c r="A10" s="151"/>
      <c r="B10" s="151"/>
      <c r="C10" s="151"/>
      <c r="D10" s="151"/>
      <c r="E10" s="151"/>
      <c r="F10" s="151"/>
      <c r="G10" s="151"/>
    </row>
    <row r="11" ht="12.75">
      <c r="G11" t="s">
        <v>40</v>
      </c>
    </row>
    <row r="12" spans="1:7" s="156" customFormat="1" ht="42.75" customHeight="1">
      <c r="A12" s="152" t="s">
        <v>47</v>
      </c>
      <c r="B12" s="152" t="s">
        <v>81</v>
      </c>
      <c r="C12" s="153" t="s">
        <v>82</v>
      </c>
      <c r="D12" s="154"/>
      <c r="E12" s="155" t="s">
        <v>9</v>
      </c>
      <c r="F12" s="155" t="s">
        <v>83</v>
      </c>
      <c r="G12" s="155" t="s">
        <v>84</v>
      </c>
    </row>
    <row r="13" spans="1:7" s="156" customFormat="1" ht="30" customHeight="1">
      <c r="A13" s="157">
        <v>600</v>
      </c>
      <c r="B13" s="157">
        <v>60014</v>
      </c>
      <c r="C13" s="158" t="s">
        <v>85</v>
      </c>
      <c r="D13" s="159"/>
      <c r="E13" s="160">
        <v>2320</v>
      </c>
      <c r="F13" s="161">
        <v>2274</v>
      </c>
      <c r="G13" s="161">
        <v>0</v>
      </c>
    </row>
    <row r="14" spans="1:7" s="156" customFormat="1" ht="20.25" customHeight="1">
      <c r="A14" s="157">
        <v>600</v>
      </c>
      <c r="B14" s="157">
        <v>60014</v>
      </c>
      <c r="C14" s="158" t="s">
        <v>86</v>
      </c>
      <c r="D14" s="159"/>
      <c r="E14" s="160">
        <v>6619</v>
      </c>
      <c r="F14" s="161">
        <v>2631666</v>
      </c>
      <c r="G14" s="161">
        <v>0</v>
      </c>
    </row>
    <row r="15" spans="1:7" s="156" customFormat="1" ht="30" customHeight="1">
      <c r="A15" s="157">
        <v>750</v>
      </c>
      <c r="B15" s="157">
        <v>75018</v>
      </c>
      <c r="C15" s="162" t="s">
        <v>87</v>
      </c>
      <c r="D15" s="162"/>
      <c r="E15" s="160">
        <v>2330</v>
      </c>
      <c r="F15" s="161">
        <v>0</v>
      </c>
      <c r="G15" s="161">
        <v>15000</v>
      </c>
    </row>
    <row r="16" spans="1:7" s="156" customFormat="1" ht="30" customHeight="1">
      <c r="A16" s="157">
        <v>750</v>
      </c>
      <c r="B16" s="157">
        <v>75020</v>
      </c>
      <c r="C16" s="158" t="s">
        <v>88</v>
      </c>
      <c r="D16" s="158"/>
      <c r="E16" s="160">
        <v>2310</v>
      </c>
      <c r="F16" s="161">
        <v>8840</v>
      </c>
      <c r="G16" s="161">
        <v>0</v>
      </c>
    </row>
    <row r="17" spans="1:7" s="156" customFormat="1" ht="30" customHeight="1">
      <c r="A17" s="157">
        <v>750</v>
      </c>
      <c r="B17" s="157">
        <v>75020</v>
      </c>
      <c r="C17" s="158" t="s">
        <v>89</v>
      </c>
      <c r="D17" s="158"/>
      <c r="E17" s="160">
        <v>2310</v>
      </c>
      <c r="F17" s="161">
        <v>0</v>
      </c>
      <c r="G17" s="161">
        <v>2640</v>
      </c>
    </row>
    <row r="18" spans="1:7" s="156" customFormat="1" ht="20.25" customHeight="1">
      <c r="A18" s="157">
        <v>801</v>
      </c>
      <c r="B18" s="157">
        <v>80130</v>
      </c>
      <c r="C18" s="158" t="s">
        <v>90</v>
      </c>
      <c r="D18" s="159"/>
      <c r="E18" s="160">
        <v>2310</v>
      </c>
      <c r="F18" s="161">
        <v>0</v>
      </c>
      <c r="G18" s="161">
        <v>48000</v>
      </c>
    </row>
    <row r="19" spans="1:7" s="156" customFormat="1" ht="30" customHeight="1">
      <c r="A19" s="157">
        <v>801</v>
      </c>
      <c r="B19" s="157">
        <v>80146</v>
      </c>
      <c r="C19" s="162" t="s">
        <v>91</v>
      </c>
      <c r="D19" s="162"/>
      <c r="E19" s="160">
        <v>2310</v>
      </c>
      <c r="F19" s="161">
        <v>0</v>
      </c>
      <c r="G19" s="161">
        <v>1700</v>
      </c>
    </row>
    <row r="20" spans="1:7" s="156" customFormat="1" ht="30" customHeight="1">
      <c r="A20" s="157">
        <v>854</v>
      </c>
      <c r="B20" s="157">
        <v>85446</v>
      </c>
      <c r="C20" s="162"/>
      <c r="D20" s="162"/>
      <c r="E20" s="160">
        <v>2310</v>
      </c>
      <c r="F20" s="161">
        <v>0</v>
      </c>
      <c r="G20" s="161">
        <v>100</v>
      </c>
    </row>
    <row r="21" spans="1:7" s="156" customFormat="1" ht="30" customHeight="1">
      <c r="A21" s="163">
        <v>803</v>
      </c>
      <c r="B21" s="163">
        <v>80309</v>
      </c>
      <c r="C21" s="164" t="s">
        <v>99</v>
      </c>
      <c r="D21" s="165"/>
      <c r="E21" s="160">
        <v>2328</v>
      </c>
      <c r="F21" s="161">
        <v>13154</v>
      </c>
      <c r="G21" s="161">
        <v>0</v>
      </c>
    </row>
    <row r="22" spans="1:7" s="156" customFormat="1" ht="30" customHeight="1">
      <c r="A22" s="166"/>
      <c r="B22" s="166"/>
      <c r="C22" s="167"/>
      <c r="D22" s="168"/>
      <c r="E22" s="160">
        <v>2329</v>
      </c>
      <c r="F22" s="161">
        <v>4385</v>
      </c>
      <c r="G22" s="161">
        <v>0</v>
      </c>
    </row>
    <row r="23" spans="1:7" s="156" customFormat="1" ht="30" customHeight="1">
      <c r="A23" s="166"/>
      <c r="B23" s="166"/>
      <c r="C23" s="164" t="s">
        <v>92</v>
      </c>
      <c r="D23" s="165"/>
      <c r="E23" s="160">
        <v>2328</v>
      </c>
      <c r="F23" s="161">
        <v>7946</v>
      </c>
      <c r="G23" s="161">
        <v>0</v>
      </c>
    </row>
    <row r="24" spans="1:7" s="156" customFormat="1" ht="30" customHeight="1">
      <c r="A24" s="169"/>
      <c r="B24" s="169"/>
      <c r="C24" s="167"/>
      <c r="D24" s="168"/>
      <c r="E24" s="160">
        <v>2329</v>
      </c>
      <c r="F24" s="161">
        <v>2649</v>
      </c>
      <c r="G24" s="161">
        <v>0</v>
      </c>
    </row>
    <row r="25" spans="1:7" s="156" customFormat="1" ht="46.5" customHeight="1">
      <c r="A25" s="157">
        <v>852</v>
      </c>
      <c r="B25" s="157">
        <v>85202</v>
      </c>
      <c r="C25" s="162" t="s">
        <v>93</v>
      </c>
      <c r="D25" s="162"/>
      <c r="E25" s="160">
        <v>6630</v>
      </c>
      <c r="F25" s="161">
        <v>58000</v>
      </c>
      <c r="G25" s="161">
        <v>0</v>
      </c>
    </row>
    <row r="26" spans="1:7" s="156" customFormat="1" ht="30" customHeight="1">
      <c r="A26" s="157">
        <v>854</v>
      </c>
      <c r="B26" s="157">
        <v>85406</v>
      </c>
      <c r="C26" s="162" t="s">
        <v>94</v>
      </c>
      <c r="D26" s="162"/>
      <c r="E26" s="160">
        <v>2310</v>
      </c>
      <c r="F26" s="161">
        <v>0</v>
      </c>
      <c r="G26" s="161">
        <v>1000</v>
      </c>
    </row>
    <row r="27" spans="1:7" s="156" customFormat="1" ht="30" customHeight="1">
      <c r="A27" s="163">
        <v>854</v>
      </c>
      <c r="B27" s="163">
        <v>85415</v>
      </c>
      <c r="C27" s="164" t="s">
        <v>95</v>
      </c>
      <c r="D27" s="165"/>
      <c r="E27" s="160">
        <v>2328</v>
      </c>
      <c r="F27" s="161">
        <v>49817</v>
      </c>
      <c r="G27" s="161">
        <v>0</v>
      </c>
    </row>
    <row r="28" spans="1:7" s="156" customFormat="1" ht="30" customHeight="1">
      <c r="A28" s="166"/>
      <c r="B28" s="166"/>
      <c r="C28" s="167"/>
      <c r="D28" s="168"/>
      <c r="E28" s="160">
        <v>2329</v>
      </c>
      <c r="F28" s="161">
        <v>23389</v>
      </c>
      <c r="G28" s="161">
        <v>0</v>
      </c>
    </row>
    <row r="29" spans="1:7" s="156" customFormat="1" ht="37.5" customHeight="1">
      <c r="A29" s="166"/>
      <c r="B29" s="166"/>
      <c r="C29" s="164" t="s">
        <v>96</v>
      </c>
      <c r="D29" s="165"/>
      <c r="E29" s="160">
        <v>2328</v>
      </c>
      <c r="F29" s="161">
        <v>49336</v>
      </c>
      <c r="G29" s="161">
        <v>0</v>
      </c>
    </row>
    <row r="30" spans="1:7" s="156" customFormat="1" ht="37.5" customHeight="1">
      <c r="A30" s="169"/>
      <c r="B30" s="169"/>
      <c r="C30" s="167"/>
      <c r="D30" s="168"/>
      <c r="E30" s="160">
        <v>2329</v>
      </c>
      <c r="F30" s="161">
        <v>23164</v>
      </c>
      <c r="G30" s="161">
        <v>0</v>
      </c>
    </row>
    <row r="31" spans="1:7" s="156" customFormat="1" ht="30" customHeight="1">
      <c r="A31" s="157">
        <v>921</v>
      </c>
      <c r="B31" s="157">
        <v>92116</v>
      </c>
      <c r="C31" s="170" t="s">
        <v>97</v>
      </c>
      <c r="D31" s="171"/>
      <c r="E31" s="160">
        <v>2310</v>
      </c>
      <c r="F31" s="161">
        <v>0</v>
      </c>
      <c r="G31" s="161">
        <v>51100</v>
      </c>
    </row>
    <row r="32" spans="1:7" ht="15.75">
      <c r="A32" s="172" t="s">
        <v>98</v>
      </c>
      <c r="B32" s="172"/>
      <c r="C32" s="173"/>
      <c r="D32" s="173"/>
      <c r="E32" s="174"/>
      <c r="F32" s="145">
        <f>SUM(F13:F31)</f>
        <v>2874620</v>
      </c>
      <c r="G32" s="145">
        <f>SUM(G13:G31)</f>
        <v>119540</v>
      </c>
    </row>
    <row r="33" spans="1:6" ht="15.75">
      <c r="A33" s="175"/>
      <c r="B33" s="175"/>
      <c r="C33" s="176"/>
      <c r="D33" s="177"/>
      <c r="E33" s="177"/>
      <c r="F33" s="178"/>
    </row>
    <row r="34" spans="1:6" ht="15.75">
      <c r="A34" s="175"/>
      <c r="B34" s="175"/>
      <c r="C34" s="179"/>
      <c r="D34" s="177"/>
      <c r="E34" s="177"/>
      <c r="F34" s="178"/>
    </row>
    <row r="35" spans="1:6" ht="15.75">
      <c r="A35" s="175"/>
      <c r="B35" s="175"/>
      <c r="C35" s="179"/>
      <c r="D35" s="177"/>
      <c r="E35" s="177"/>
      <c r="F35" s="178"/>
    </row>
    <row r="36" spans="1:6" ht="15.75">
      <c r="A36" s="175"/>
      <c r="B36" s="175"/>
      <c r="C36" s="179"/>
      <c r="D36" s="177"/>
      <c r="E36" s="177"/>
      <c r="F36" s="178"/>
    </row>
  </sheetData>
  <mergeCells count="22">
    <mergeCell ref="A32:D32"/>
    <mergeCell ref="C12:D12"/>
    <mergeCell ref="C18:D18"/>
    <mergeCell ref="C31:D31"/>
    <mergeCell ref="C13:D13"/>
    <mergeCell ref="C21:D22"/>
    <mergeCell ref="C27:D28"/>
    <mergeCell ref="C26:D26"/>
    <mergeCell ref="C19:D20"/>
    <mergeCell ref="C17:D17"/>
    <mergeCell ref="A6:G6"/>
    <mergeCell ref="A8:G9"/>
    <mergeCell ref="C14:D14"/>
    <mergeCell ref="C16:D16"/>
    <mergeCell ref="C15:D15"/>
    <mergeCell ref="C23:D24"/>
    <mergeCell ref="A21:A24"/>
    <mergeCell ref="B21:B24"/>
    <mergeCell ref="C29:D30"/>
    <mergeCell ref="A27:A30"/>
    <mergeCell ref="B27:B30"/>
    <mergeCell ref="C25:D25"/>
  </mergeCells>
  <printOptions/>
  <pageMargins left="1.062992125984252" right="0.1968503937007874" top="0.1968503937007874" bottom="0.3937007874015748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Goleń</dc:creator>
  <cp:keywords/>
  <dc:description/>
  <cp:lastModifiedBy>Starostwo Powiatowe</cp:lastModifiedBy>
  <cp:lastPrinted>2005-08-16T07:47:24Z</cp:lastPrinted>
  <dcterms:created xsi:type="dcterms:W3CDTF">2001-06-19T09:59:06Z</dcterms:created>
  <dcterms:modified xsi:type="dcterms:W3CDTF">2005-08-18T04:44:00Z</dcterms:modified>
  <cp:category/>
  <cp:version/>
  <cp:contentType/>
  <cp:contentStatus/>
</cp:coreProperties>
</file>