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70" windowHeight="6795" activeTab="4"/>
  </bookViews>
  <sheets>
    <sheet name="Załącznik nr 3" sheetId="1" r:id="rId1"/>
    <sheet name="Załącznik nr 4" sheetId="2" r:id="rId2"/>
    <sheet name="Załącznik nr 5" sheetId="3" r:id="rId3"/>
    <sheet name="Załącznik nr 6" sheetId="4" r:id="rId4"/>
    <sheet name="Załącznik nr 7" sheetId="5" r:id="rId5"/>
  </sheets>
  <definedNames>
    <definedName name="_xlnm.Print_Area" localSheetId="0">'Załącznik nr 3'!$A$1:$I$30</definedName>
    <definedName name="_xlnm.Print_Area" localSheetId="1">'Załącznik nr 4'!$A$1:$H$28</definedName>
    <definedName name="_xlnm.Print_Area" localSheetId="2">'Załącznik nr 5'!$A$1:$F$15</definedName>
    <definedName name="_xlnm.Print_Area" localSheetId="3">'Załącznik nr 6'!$A$1:$I$28</definedName>
    <definedName name="_xlnm.Print_Area" localSheetId="4">'Załącznik nr 7'!$A:$IV</definedName>
  </definedNames>
  <calcPr fullCalcOnLoad="1"/>
</workbook>
</file>

<file path=xl/sharedStrings.xml><?xml version="1.0" encoding="utf-8"?>
<sst xmlns="http://schemas.openxmlformats.org/spreadsheetml/2006/main" count="203" uniqueCount="158">
  <si>
    <t>Lp.</t>
  </si>
  <si>
    <t>Dział-Rozdział</t>
  </si>
  <si>
    <t>Nazwa jednostki budżetowej</t>
  </si>
  <si>
    <t>Nazwa zadania inwestycyjnego</t>
  </si>
  <si>
    <t>Rok rozpoczęcia</t>
  </si>
  <si>
    <t>Rok zakończenia</t>
  </si>
  <si>
    <t>Nakłady finansowo- -inwestycyjne</t>
  </si>
  <si>
    <t xml:space="preserve"> </t>
  </si>
  <si>
    <t>kredyt</t>
  </si>
  <si>
    <t xml:space="preserve">WYKAZ WYDATKÓW INWESTYCYJNYCH </t>
  </si>
  <si>
    <t>Starostwo Powiatowe w Wąbrzeźnie</t>
  </si>
  <si>
    <t>Budżet Powiatu Wąbrzeskiego na rok 2004</t>
  </si>
  <si>
    <t>dotacja celowa z budżetu państwa</t>
  </si>
  <si>
    <t>Sprzęt informatyczny i oprogramowania dla powiatowego zespołu reagowania kryzysowego</t>
  </si>
  <si>
    <t>środki bezzwrotne z Unii Europejskiej - 5 250 000 zł</t>
  </si>
  <si>
    <t>Paragraf</t>
  </si>
  <si>
    <t>Źródła finansowania inwestycji</t>
  </si>
  <si>
    <t>Razem:</t>
  </si>
  <si>
    <t xml:space="preserve">Zakup sprzętu komputerowego oraz oprogramowania </t>
  </si>
  <si>
    <t>Komenda Powiatowa Państwowej Straży Pożarnej w Wąbrzeźnie</t>
  </si>
  <si>
    <t>Dom Pomocy Spełecznej w Wąbrzeźnie</t>
  </si>
  <si>
    <t>Sporządzenie dokumentacji technicznej rozbudowy DPS</t>
  </si>
  <si>
    <t>środki własne</t>
  </si>
  <si>
    <t>Rady Powiatu w Wąbrzeźnie</t>
  </si>
  <si>
    <t>Zakup samochodu przystosowanego do przewozu osób niepełnosprawnych</t>
  </si>
  <si>
    <t>środki własne - 9 978 zł</t>
  </si>
  <si>
    <t>kredyt - 17 533 zł</t>
  </si>
  <si>
    <t>Zakup ciężkiego sprzętu hydraulicznego</t>
  </si>
  <si>
    <t>pomoc finansowa z gmin -        1 166 666 zł</t>
  </si>
  <si>
    <t>kredyt - 1 898 016 zł</t>
  </si>
  <si>
    <t xml:space="preserve">Budowa obwodnicy miasta Wąbrzeźno </t>
  </si>
  <si>
    <t>Zakup aparatu ultrasonograficznego z kolorowym Dopplerem</t>
  </si>
  <si>
    <t>Załącznik nr 3</t>
  </si>
  <si>
    <t>z dnia 30 czerwca 2004 r.</t>
  </si>
  <si>
    <t>do uchwały nr XVI/69/2004</t>
  </si>
  <si>
    <t>Załącznik nr 4</t>
  </si>
  <si>
    <t>Plan finansowy gospodarstw pomocniczych</t>
  </si>
  <si>
    <t>w złotych</t>
  </si>
  <si>
    <t>Klasyfikacja budżetowa</t>
  </si>
  <si>
    <t>Nazwa</t>
  </si>
  <si>
    <t>Plan</t>
  </si>
  <si>
    <t>Zwiększenia</t>
  </si>
  <si>
    <t>Zmniejszenia</t>
  </si>
  <si>
    <t>Plan po zmianach</t>
  </si>
  <si>
    <t>Dział</t>
  </si>
  <si>
    <t xml:space="preserve">Rozdział </t>
  </si>
  <si>
    <t>Działalność usługowa</t>
  </si>
  <si>
    <t>Gospodarstwa pomocnicze</t>
  </si>
  <si>
    <t>Powiatowy Ośrodek Dokumentacji Geodezyjnej i Kartograficznej w Wąbrzeźnie</t>
  </si>
  <si>
    <t>1. Stan środków na dzień 1 stycznia</t>
  </si>
  <si>
    <t>2. Przychody</t>
  </si>
  <si>
    <t>0830</t>
  </si>
  <si>
    <t>Wpływy z usług</t>
  </si>
  <si>
    <t>0920</t>
  </si>
  <si>
    <t>Pozostałe odsetki</t>
  </si>
  <si>
    <t>3. Wydatki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</si>
  <si>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</si>
  <si>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</si>
  <si>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</si>
  <si>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</si>
  <si>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</si>
  <si>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</si>
  <si>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</si>
  <si>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Odpis na zakładowy fundusz świadczeń socjalnych</t>
  </si>
  <si>
    <t>Podatek od towarów i usług (VAT)</t>
  </si>
  <si>
    <t xml:space="preserve">4. Stan środków na dzień 31 grudnia </t>
  </si>
  <si>
    <t>Załącznik nr 5</t>
  </si>
  <si>
    <t>Plan dotacji dla jednostek i zadań</t>
  </si>
  <si>
    <t>Rozdział</t>
  </si>
  <si>
    <t>Wyszczególnienie</t>
  </si>
  <si>
    <t>Dotacja z budżetu powiatu</t>
  </si>
  <si>
    <t>Dotacja podmiotowa z budżetu dla niepublicznej jednostki systemu oświaty (Liceum Ogólnokształcące dla Dorosłych w Wąbrzeźnie)</t>
  </si>
  <si>
    <t>Dotacja podmiotowa z budżetu dla niepublicznej jednostki systemu oświaty  (Liceum Ogólnokształcące w Płużnicy)</t>
  </si>
  <si>
    <t>Dotacje celowe z budżetu na finansowanie lub dofinansowanie kosztów realizacji inwestycji i zakupów inwestycyjnych innych jednostek sektora finansów publicznych (Zakład Opieki Zdrowotnej Szpital Powiatowy w Wąbrzeźnie)</t>
  </si>
  <si>
    <t>Dotacja celowa z budżetu na finansowanie lub dofinansowanie zadań zleconych do realizacji stowarzyszeniom (Wąbrzeskie Stowarzyszenie Pomocy Dzieciom Specjalnej Troski: realizacja programu "Partner" - 2 050 zł, dofinansowanie zakupu samochodu do przewozu osób niepełnosprawnych - 2 950 zł)</t>
  </si>
  <si>
    <t>Dotacja celowa z budżetu na finansowanie lub dofinansowanie zadań zleconych do realizacji stowarzyszeniom (Stowarzyszenie Wspierania Przedsiębiorczości Powiatu Wąbrzeskiego)</t>
  </si>
  <si>
    <t>RAZEM</t>
  </si>
  <si>
    <t>Załącznik nr 6</t>
  </si>
  <si>
    <t>Dochody i wydatki związane z realizacją zadań wspólnych realizowanych w drodze umów lub porozumień między jednostkami samorządu terytorialnego a Zarządem Powiatu</t>
  </si>
  <si>
    <t>Zakres zadania</t>
  </si>
  <si>
    <t>Liczba porozumień</t>
  </si>
  <si>
    <t>Planowane dochody</t>
  </si>
  <si>
    <t>Planowane wydatki</t>
  </si>
  <si>
    <t>Zimowe utrzymanie odcinków dróg znajdujących się w granicach administracyjnych Powiatu Golubsko-Dobrzyńskiego</t>
  </si>
  <si>
    <t>Współfinansowanie kosztów budowy obwodnicy miasta Wąbrzeźno</t>
  </si>
  <si>
    <t>Współfinansowanie kosztów zatrudnienia kapelmistrza orkiestry strażackiej</t>
  </si>
  <si>
    <t>Zadania z zakresu ochrony gruntów rolnych i leśnych (zadania powierzone)</t>
  </si>
  <si>
    <t xml:space="preserve">Prowadzenie Powiatowej Kasy Zapomogowo-Pożyczkowej przy Starostwie Powiatowym w Wąbrzeźnie </t>
  </si>
  <si>
    <t xml:space="preserve">Współfinansowanie dokształcania uczniów  klas wielozawodowych </t>
  </si>
  <si>
    <t>Objęcie opieką przez doradców metodycznych Centrum Kształcenia Ustawicznego Toruńskiego Ośrodka Metodycznego i Doskonalenia Nauczycieli nauczycieli zatrudnionych w placówkach oświatowo- wychowawczych powiatu wąbrzeskiego</t>
  </si>
  <si>
    <t>Zakup używanej przez Zakład Opieki Zdrowotnej Szpital Powiatowy w Wąbrzeźnie karetki pogotowia</t>
  </si>
  <si>
    <t>Zatrudnienie pracownika w Specjalnym Ośrodku Szkolno-Wychowawczym w Dębowej Łące</t>
  </si>
  <si>
    <t>Udzielanie porad i diagnozowanie dzieci i młodzieży niewidomych i słabowidzących, niesłyszących oraz dzieci z autyzmem</t>
  </si>
  <si>
    <t>Stypendia dla młodzieży wiejskiej uczęszczającej do LO w Płużnicy</t>
  </si>
  <si>
    <t>Stypendia dla uczniów dziennych liceów  i techników</t>
  </si>
  <si>
    <t>Współfinansowanie opracowania „Powiatowego programu ochrony środowiska z planem gospodarki odpadami dla powiatu wąbrzeskiego i gmin: Książki, Płużnica i Wąbrzeźno na lata 2004-2007 z perspektywą na lata 2008-2016”</t>
  </si>
  <si>
    <t>Dofinansowanie działalności Miejskiej i Powiatowej Biblioteki Publicznej w Wąbrzeźnie</t>
  </si>
  <si>
    <t>Razem</t>
  </si>
  <si>
    <t>Załącznik nr 7</t>
  </si>
  <si>
    <t xml:space="preserve">Dochody i wydatki Powiatu Wąbrzeskiego związane z realizacją zadań zleconych z zakresu administracji rządowej, </t>
  </si>
  <si>
    <t>zadań własnych oraz zadań realizowanych przez powiat na podstawie porozumień z organami administracji rządowej</t>
  </si>
  <si>
    <t>Dochody</t>
  </si>
  <si>
    <t>Wydatki</t>
  </si>
  <si>
    <t>Kwota</t>
  </si>
  <si>
    <t>010</t>
  </si>
  <si>
    <t>Rolnictwo i łowiectwo</t>
  </si>
  <si>
    <t>01005</t>
  </si>
  <si>
    <t>Prace geodezyjno - urządzeniowe na potrzeby rolnictwa</t>
  </si>
  <si>
    <t>700</t>
  </si>
  <si>
    <t>Gospodarka mieszkaniowa</t>
  </si>
  <si>
    <t>70005</t>
  </si>
  <si>
    <t>Gospodarka gruntami i nieruchomościami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</si>
  <si>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</si>
  <si>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</si>
  <si>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</si>
  <si>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</si>
  <si>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</si>
  <si>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</si>
  <si>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</si>
  <si>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</si>
  <si>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</si>
  <si>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</si>
  <si>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</si>
  <si>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</si>
  <si>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</si>
  <si>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</si>
  <si>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</si>
  <si>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</si>
  <si>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</si>
  <si>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</si>
  <si>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</si>
  <si>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</si>
  <si>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</si>
  <si>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</si>
  <si>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</si>
  <si>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</si>
  <si>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</si>
  <si>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</si>
  <si>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opiekućzo-wychowawcze</t>
  </si>
  <si>
    <t>85202</t>
  </si>
  <si>
    <t>Domy pomocy społecznej</t>
  </si>
  <si>
    <t>85212</t>
  </si>
  <si>
    <t>Świadczenia rodzinne oraz składki na ubezpieczenia emerytalne i rentowe z ubezpieczenia społecznego</t>
  </si>
  <si>
    <t>85216</t>
  </si>
  <si>
    <t>Zasiłki rodzinne, pielęgnacyjne i wychowawcze</t>
  </si>
  <si>
    <t>853</t>
  </si>
  <si>
    <t>Pozostałe zadania w zakresie polityki społecznej</t>
  </si>
  <si>
    <t>85321</t>
  </si>
  <si>
    <t>Zespoły do spraw orzekania o niepełnosprawności</t>
  </si>
  <si>
    <t>854</t>
  </si>
  <si>
    <t>Edukacyjna opieka wychowawcza</t>
  </si>
  <si>
    <t>85415</t>
  </si>
  <si>
    <t>Pomoc materialna dla uczniów</t>
  </si>
  <si>
    <t xml:space="preserve">Ogółem                               </t>
  </si>
  <si>
    <t>z tego:</t>
  </si>
  <si>
    <t>zadania zlecone (§ 2110 i §6410)</t>
  </si>
  <si>
    <t>zadania realizowane na podstawie porozumień (§ 2120)</t>
  </si>
  <si>
    <t>zadania własne (§ 2130)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</si>
</sst>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#,##0.00\ _z_ł"/>
    <numFmt numFmtId="167" formatCode="#,##0\ _z_ł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26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color indexed="8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sz val="16"/>
      <name val="Times New Roman CE"/>
      <family val="1"/>
    </font>
    <font>
      <b/>
      <sz val="16"/>
      <name val="Times New Roman CE"/>
      <family val="1"/>
    </font>
    <font>
      <b/>
      <sz val="18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2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textRotation="180" wrapText="1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0" borderId="4" xfId="0" applyFont="1" applyBorder="1" applyAlignment="1" quotePrefix="1">
      <alignment horizontal="center" vertical="center" wrapText="1"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 horizontal="left"/>
    </xf>
    <xf numFmtId="164" fontId="13" fillId="0" borderId="6" xfId="0" applyNumberFormat="1" applyFont="1" applyBorder="1" applyAlignment="1">
      <alignment horizontal="right"/>
    </xf>
    <xf numFmtId="0" fontId="12" fillId="0" borderId="6" xfId="0" applyFont="1" applyBorder="1" applyAlignment="1">
      <alignment horizontal="left"/>
    </xf>
    <xf numFmtId="6" fontId="13" fillId="0" borderId="3" xfId="0" applyNumberFormat="1" applyFont="1" applyBorder="1" applyAlignment="1">
      <alignment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/>
    </xf>
    <xf numFmtId="6" fontId="10" fillId="0" borderId="4" xfId="0" applyNumberFormat="1" applyFont="1" applyBorder="1" applyAlignment="1" quotePrefix="1">
      <alignment horizontal="right" vertical="center" wrapText="1"/>
    </xf>
    <xf numFmtId="0" fontId="10" fillId="0" borderId="9" xfId="0" applyFont="1" applyBorder="1" applyAlignment="1" quotePrefix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8" xfId="0" applyFont="1" applyBorder="1" applyAlignment="1" quotePrefix="1">
      <alignment horizontal="center" vertical="center" wrapText="1"/>
    </xf>
    <xf numFmtId="0" fontId="10" fillId="0" borderId="5" xfId="0" applyFont="1" applyBorder="1" applyAlignment="1" quotePrefix="1">
      <alignment horizontal="center" vertical="center" wrapText="1"/>
    </xf>
    <xf numFmtId="0" fontId="10" fillId="0" borderId="4" xfId="0" applyFont="1" applyBorder="1" applyAlignment="1" quotePrefix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 quotePrefix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6" fontId="10" fillId="0" borderId="8" xfId="0" applyNumberFormat="1" applyFont="1" applyBorder="1" applyAlignment="1" quotePrefix="1">
      <alignment horizontal="right" vertical="center" wrapText="1"/>
    </xf>
    <xf numFmtId="0" fontId="10" fillId="0" borderId="4" xfId="0" applyFont="1" applyBorder="1" applyAlignment="1" quotePrefix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7" xfId="0" applyFont="1" applyBorder="1" applyAlignment="1" quotePrefix="1">
      <alignment horizontal="right" vertical="center" wrapText="1"/>
    </xf>
    <xf numFmtId="0" fontId="10" fillId="0" borderId="13" xfId="0" applyFont="1" applyBorder="1" applyAlignment="1" quotePrefix="1">
      <alignment horizontal="center" vertical="center" wrapText="1"/>
    </xf>
    <xf numFmtId="0" fontId="10" fillId="0" borderId="14" xfId="0" applyFont="1" applyBorder="1" applyAlignment="1" quotePrefix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3" fillId="0" borderId="1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6" fontId="10" fillId="0" borderId="5" xfId="0" applyNumberFormat="1" applyFont="1" applyBorder="1" applyAlignment="1" quotePrefix="1">
      <alignment horizontal="righ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44" fontId="14" fillId="0" borderId="0" xfId="0" applyNumberFormat="1" applyFont="1" applyAlignment="1">
      <alignment horizontal="center" vertical="top"/>
    </xf>
    <xf numFmtId="0" fontId="6" fillId="2" borderId="0" xfId="0" applyFont="1" applyFill="1" applyAlignment="1">
      <alignment horizontal="center"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0" xfId="0" applyFont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5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7" fillId="0" borderId="27" xfId="0" applyFont="1" applyBorder="1" applyAlignment="1">
      <alignment/>
    </xf>
    <xf numFmtId="0" fontId="17" fillId="0" borderId="29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3" fontId="19" fillId="0" borderId="3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5" xfId="0" applyFont="1" applyBorder="1" applyAlignment="1" quotePrefix="1">
      <alignment horizontal="center"/>
    </xf>
    <xf numFmtId="0" fontId="3" fillId="0" borderId="25" xfId="0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3" fillId="0" borderId="28" xfId="0" applyFont="1" applyBorder="1" applyAlignment="1" quotePrefix="1">
      <alignment horizontal="center"/>
    </xf>
    <xf numFmtId="3" fontId="9" fillId="0" borderId="10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0" fontId="18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3" fontId="9" fillId="0" borderId="37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3" xfId="0" applyFont="1" applyBorder="1" applyAlignment="1">
      <alignment/>
    </xf>
    <xf numFmtId="14" fontId="3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3" fontId="9" fillId="0" borderId="40" xfId="0" applyNumberFormat="1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3" fontId="9" fillId="0" borderId="42" xfId="0" applyNumberFormat="1" applyFont="1" applyFill="1" applyBorder="1" applyAlignment="1">
      <alignment horizontal="right" vertical="center"/>
    </xf>
    <xf numFmtId="0" fontId="20" fillId="0" borderId="15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3" fontId="20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2" fillId="2" borderId="0" xfId="0" applyFont="1" applyFill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vertical="center" wrapText="1"/>
    </xf>
    <xf numFmtId="3" fontId="9" fillId="0" borderId="32" xfId="0" applyNumberFormat="1" applyFont="1" applyBorder="1" applyAlignment="1">
      <alignment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3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3" fillId="0" borderId="44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45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1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35" xfId="0" applyFont="1" applyBorder="1" applyAlignment="1">
      <alignment wrapText="1"/>
    </xf>
    <xf numFmtId="0" fontId="3" fillId="0" borderId="46" xfId="0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vertical="center" wrapText="1"/>
    </xf>
    <xf numFmtId="3" fontId="9" fillId="0" borderId="36" xfId="0" applyNumberFormat="1" applyFont="1" applyBorder="1" applyAlignment="1">
      <alignment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left" wrapText="1"/>
    </xf>
    <xf numFmtId="0" fontId="9" fillId="0" borderId="49" xfId="0" applyFont="1" applyBorder="1" applyAlignment="1">
      <alignment horizontal="left" wrapText="1"/>
    </xf>
    <xf numFmtId="3" fontId="9" fillId="0" borderId="47" xfId="0" applyNumberFormat="1" applyFont="1" applyBorder="1" applyAlignment="1">
      <alignment horizontal="center" vertical="center" wrapText="1"/>
    </xf>
    <xf numFmtId="3" fontId="9" fillId="0" borderId="47" xfId="0" applyNumberFormat="1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43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3" fontId="9" fillId="0" borderId="7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3" fontId="9" fillId="0" borderId="47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wrapText="1"/>
    </xf>
    <xf numFmtId="0" fontId="0" fillId="0" borderId="51" xfId="0" applyFont="1" applyBorder="1" applyAlignment="1">
      <alignment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vertical="center" wrapText="1"/>
    </xf>
    <xf numFmtId="0" fontId="21" fillId="0" borderId="15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31" xfId="0" applyBorder="1" applyAlignment="1">
      <alignment horizontal="right"/>
    </xf>
    <xf numFmtId="3" fontId="21" fillId="0" borderId="3" xfId="0" applyNumberFormat="1" applyFont="1" applyBorder="1" applyAlignment="1">
      <alignment horizontal="center"/>
    </xf>
    <xf numFmtId="3" fontId="21" fillId="0" borderId="3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3" fontId="23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 wrapText="1"/>
    </xf>
    <xf numFmtId="49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3" fontId="0" fillId="0" borderId="0" xfId="0" applyNumberFormat="1" applyFont="1" applyAlignment="1">
      <alignment horizontal="right" vertical="top"/>
    </xf>
    <xf numFmtId="3" fontId="7" fillId="0" borderId="5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center" vertical="top"/>
    </xf>
    <xf numFmtId="49" fontId="0" fillId="0" borderId="27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vertical="top" wrapText="1"/>
    </xf>
    <xf numFmtId="49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3" fontId="0" fillId="0" borderId="39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49" fontId="0" fillId="0" borderId="38" xfId="0" applyNumberFormat="1" applyBorder="1" applyAlignment="1">
      <alignment horizontal="center" vertical="top"/>
    </xf>
    <xf numFmtId="0" fontId="0" fillId="0" borderId="34" xfId="0" applyBorder="1" applyAlignment="1">
      <alignment vertical="top" wrapText="1"/>
    </xf>
    <xf numFmtId="49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3" fontId="0" fillId="0" borderId="34" xfId="0" applyNumberFormat="1" applyBorder="1" applyAlignment="1">
      <alignment horizontal="right" vertical="center"/>
    </xf>
    <xf numFmtId="3" fontId="0" fillId="0" borderId="40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center" vertical="top"/>
    </xf>
    <xf numFmtId="0" fontId="0" fillId="0" borderId="28" xfId="0" applyBorder="1" applyAlignment="1">
      <alignment vertical="top" wrapText="1"/>
    </xf>
    <xf numFmtId="49" fontId="0" fillId="0" borderId="41" xfId="0" applyNumberFormat="1" applyBorder="1" applyAlignment="1">
      <alignment horizontal="center" vertical="top"/>
    </xf>
    <xf numFmtId="0" fontId="0" fillId="0" borderId="39" xfId="0" applyBorder="1" applyAlignment="1">
      <alignment vertical="top" wrapText="1"/>
    </xf>
    <xf numFmtId="49" fontId="0" fillId="0" borderId="54" xfId="0" applyNumberFormat="1" applyBorder="1" applyAlignment="1">
      <alignment horizontal="center" vertical="top"/>
    </xf>
    <xf numFmtId="0" fontId="0" fillId="0" borderId="55" xfId="0" applyBorder="1" applyAlignment="1">
      <alignment vertical="top" wrapText="1"/>
    </xf>
    <xf numFmtId="49" fontId="0" fillId="0" borderId="55" xfId="0" applyNumberFormat="1" applyBorder="1" applyAlignment="1">
      <alignment horizontal="center" vertical="center"/>
    </xf>
    <xf numFmtId="0" fontId="0" fillId="0" borderId="55" xfId="0" applyBorder="1" applyAlignment="1">
      <alignment horizontal="left" vertical="center" wrapText="1"/>
    </xf>
    <xf numFmtId="49" fontId="0" fillId="0" borderId="39" xfId="0" applyNumberFormat="1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55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3" fontId="0" fillId="0" borderId="34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56" xfId="0" applyBorder="1" applyAlignment="1">
      <alignment horizontal="left" vertical="top" wrapText="1"/>
    </xf>
    <xf numFmtId="49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49" fontId="0" fillId="0" borderId="30" xfId="0" applyNumberFormat="1" applyBorder="1" applyAlignment="1">
      <alignment horizontal="right" vertical="top"/>
    </xf>
    <xf numFmtId="49" fontId="0" fillId="0" borderId="31" xfId="0" applyNumberFormat="1" applyBorder="1" applyAlignment="1">
      <alignment horizontal="right" vertical="top"/>
    </xf>
    <xf numFmtId="49" fontId="0" fillId="0" borderId="53" xfId="0" applyNumberFormat="1" applyBorder="1" applyAlignment="1">
      <alignment horizontal="right" vertical="top"/>
    </xf>
    <xf numFmtId="3" fontId="0" fillId="0" borderId="1" xfId="0" applyNumberFormat="1" applyBorder="1" applyAlignment="1">
      <alignment vertical="top"/>
    </xf>
    <xf numFmtId="3" fontId="0" fillId="0" borderId="0" xfId="0" applyNumberFormat="1" applyAlignment="1">
      <alignment horizontal="righ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view="pageBreakPreview" zoomScale="60" zoomScaleNormal="60" workbookViewId="0" topLeftCell="B1">
      <selection activeCell="F15" sqref="F15:F16"/>
    </sheetView>
  </sheetViews>
  <sheetFormatPr defaultColWidth="9.00390625" defaultRowHeight="12.75"/>
  <cols>
    <col min="1" max="1" width="4.375" style="4" customWidth="1"/>
    <col min="2" max="3" width="8.00390625" style="4" customWidth="1"/>
    <col min="4" max="4" width="21.25390625" style="4" customWidth="1"/>
    <col min="5" max="5" width="33.375" style="4" customWidth="1"/>
    <col min="6" max="6" width="50.375" style="5" customWidth="1"/>
    <col min="7" max="7" width="9.875" style="0" customWidth="1"/>
    <col min="8" max="8" width="10.125" style="0" customWidth="1"/>
    <col min="9" max="9" width="32.625" style="0" customWidth="1"/>
    <col min="10" max="10" width="7.75390625" style="0" customWidth="1"/>
    <col min="11" max="11" width="7.00390625" style="0" customWidth="1"/>
    <col min="12" max="12" width="6.625" style="0" customWidth="1"/>
    <col min="13" max="13" width="13.875" style="0" customWidth="1"/>
  </cols>
  <sheetData>
    <row r="1" ht="12.75">
      <c r="I1" s="22" t="s">
        <v>32</v>
      </c>
    </row>
    <row r="2" ht="12.75">
      <c r="I2" s="22" t="s">
        <v>34</v>
      </c>
    </row>
    <row r="3" ht="12.75">
      <c r="I3" s="22" t="s">
        <v>23</v>
      </c>
    </row>
    <row r="4" ht="12.75">
      <c r="I4" s="22" t="s">
        <v>33</v>
      </c>
    </row>
    <row r="5" spans="1:22" s="2" customFormat="1" ht="38.25" customHeight="1">
      <c r="A5" s="62" t="s">
        <v>11</v>
      </c>
      <c r="B5" s="62"/>
      <c r="C5" s="62"/>
      <c r="D5" s="62"/>
      <c r="E5" s="62"/>
      <c r="F5" s="62"/>
      <c r="G5" s="62"/>
      <c r="H5" s="62"/>
      <c r="I5" s="6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5.25" customHeight="1">
      <c r="A6" s="63" t="s">
        <v>9</v>
      </c>
      <c r="B6" s="63"/>
      <c r="C6" s="63"/>
      <c r="D6" s="63"/>
      <c r="E6" s="63"/>
      <c r="F6" s="63"/>
      <c r="G6" s="63"/>
      <c r="H6" s="63"/>
      <c r="I6" s="6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9" ht="9.75" customHeight="1">
      <c r="A7" s="25"/>
      <c r="B7" s="25"/>
      <c r="C7" s="25"/>
      <c r="D7" s="25"/>
      <c r="E7" s="25"/>
      <c r="F7" s="25"/>
      <c r="G7" s="25"/>
      <c r="H7" s="25"/>
      <c r="I7" s="25"/>
    </row>
    <row r="8" spans="6:14" ht="27" customHeight="1" thickBot="1">
      <c r="F8" s="26"/>
      <c r="G8" s="27"/>
      <c r="H8" s="27"/>
      <c r="I8" s="27"/>
      <c r="J8" s="6"/>
      <c r="K8" s="6"/>
      <c r="L8" s="6"/>
      <c r="M8" s="6"/>
      <c r="N8" s="6"/>
    </row>
    <row r="9" spans="1:14" s="5" customFormat="1" ht="30.75" customHeight="1" thickBot="1">
      <c r="A9" s="7" t="s">
        <v>0</v>
      </c>
      <c r="B9" s="8" t="s">
        <v>1</v>
      </c>
      <c r="C9" s="7" t="s">
        <v>15</v>
      </c>
      <c r="D9" s="7" t="s">
        <v>6</v>
      </c>
      <c r="E9" s="9" t="s">
        <v>2</v>
      </c>
      <c r="F9" s="10" t="s">
        <v>3</v>
      </c>
      <c r="G9" s="7" t="s">
        <v>4</v>
      </c>
      <c r="H9" s="7" t="s">
        <v>5</v>
      </c>
      <c r="I9" s="11" t="s">
        <v>16</v>
      </c>
      <c r="J9" s="12"/>
      <c r="K9" s="13"/>
      <c r="L9" s="13"/>
      <c r="M9" s="12"/>
      <c r="N9" s="12"/>
    </row>
    <row r="10" spans="1:14" s="5" customFormat="1" ht="19.5" customHeight="1">
      <c r="A10" s="40">
        <v>1</v>
      </c>
      <c r="B10" s="65">
        <v>600</v>
      </c>
      <c r="C10" s="43">
        <v>6050</v>
      </c>
      <c r="D10" s="59">
        <v>3034682</v>
      </c>
      <c r="E10" s="50" t="s">
        <v>10</v>
      </c>
      <c r="F10" s="50" t="s">
        <v>30</v>
      </c>
      <c r="G10" s="46">
        <v>2003</v>
      </c>
      <c r="H10" s="46">
        <v>2006</v>
      </c>
      <c r="I10" s="35" t="s">
        <v>29</v>
      </c>
      <c r="J10" s="12"/>
      <c r="K10" s="13"/>
      <c r="L10" s="13"/>
      <c r="M10" s="12"/>
      <c r="N10" s="12"/>
    </row>
    <row r="11" spans="1:14" s="5" customFormat="1" ht="36" customHeight="1">
      <c r="A11" s="41"/>
      <c r="B11" s="66"/>
      <c r="C11" s="49"/>
      <c r="D11" s="64"/>
      <c r="E11" s="52"/>
      <c r="F11" s="52"/>
      <c r="G11" s="47"/>
      <c r="H11" s="47"/>
      <c r="I11" s="34" t="s">
        <v>28</v>
      </c>
      <c r="J11" s="12"/>
      <c r="K11" s="13"/>
      <c r="L11" s="13"/>
      <c r="M11" s="12"/>
      <c r="N11" s="12"/>
    </row>
    <row r="12" spans="1:14" s="21" customFormat="1" ht="38.25" thickBot="1">
      <c r="A12" s="42"/>
      <c r="B12" s="37">
        <v>60014</v>
      </c>
      <c r="C12" s="28">
        <v>6052</v>
      </c>
      <c r="D12" s="36">
        <v>5250000</v>
      </c>
      <c r="E12" s="53"/>
      <c r="F12" s="53"/>
      <c r="G12" s="48"/>
      <c r="H12" s="48"/>
      <c r="I12" s="23" t="s">
        <v>14</v>
      </c>
      <c r="J12" s="14"/>
      <c r="K12" s="14"/>
      <c r="L12" s="14"/>
      <c r="M12" s="14"/>
      <c r="N12" s="20"/>
    </row>
    <row r="13" spans="1:14" s="21" customFormat="1" ht="18.75" customHeight="1">
      <c r="A13" s="40">
        <v>2</v>
      </c>
      <c r="B13" s="43">
        <v>750</v>
      </c>
      <c r="C13" s="43">
        <v>6060</v>
      </c>
      <c r="D13" s="59">
        <v>15000</v>
      </c>
      <c r="E13" s="50" t="s">
        <v>10</v>
      </c>
      <c r="F13" s="67" t="s">
        <v>18</v>
      </c>
      <c r="G13" s="46">
        <v>2004</v>
      </c>
      <c r="H13" s="46">
        <v>2004</v>
      </c>
      <c r="I13" s="50" t="s">
        <v>8</v>
      </c>
      <c r="J13" s="14"/>
      <c r="K13" s="14"/>
      <c r="L13" s="14"/>
      <c r="M13" s="14"/>
      <c r="N13" s="20"/>
    </row>
    <row r="14" spans="1:14" s="21" customFormat="1" ht="18.75">
      <c r="A14" s="41"/>
      <c r="B14" s="44"/>
      <c r="C14" s="44"/>
      <c r="D14" s="64"/>
      <c r="E14" s="52"/>
      <c r="F14" s="68"/>
      <c r="G14" s="54"/>
      <c r="H14" s="54"/>
      <c r="I14" s="51"/>
      <c r="J14" s="14"/>
      <c r="K14" s="14"/>
      <c r="L14" s="14"/>
      <c r="M14" s="14"/>
      <c r="N14" s="20"/>
    </row>
    <row r="15" spans="1:14" s="21" customFormat="1" ht="18.75" customHeight="1">
      <c r="A15" s="41"/>
      <c r="B15" s="44">
        <v>75020</v>
      </c>
      <c r="C15" s="44"/>
      <c r="D15" s="71">
        <v>27511</v>
      </c>
      <c r="E15" s="52"/>
      <c r="F15" s="55" t="s">
        <v>24</v>
      </c>
      <c r="G15" s="47">
        <v>2004</v>
      </c>
      <c r="H15" s="47">
        <v>2004</v>
      </c>
      <c r="I15" s="39" t="s">
        <v>25</v>
      </c>
      <c r="J15" s="14"/>
      <c r="K15" s="14"/>
      <c r="L15" s="14"/>
      <c r="M15" s="14"/>
      <c r="N15" s="20"/>
    </row>
    <row r="16" spans="1:14" s="21" customFormat="1" ht="19.5" thickBot="1">
      <c r="A16" s="42"/>
      <c r="B16" s="45"/>
      <c r="C16" s="45"/>
      <c r="D16" s="60"/>
      <c r="E16" s="53"/>
      <c r="F16" s="56"/>
      <c r="G16" s="57"/>
      <c r="H16" s="57"/>
      <c r="I16" s="23" t="s">
        <v>26</v>
      </c>
      <c r="J16" s="14"/>
      <c r="K16" s="14"/>
      <c r="L16" s="14"/>
      <c r="M16" s="14"/>
      <c r="N16" s="20"/>
    </row>
    <row r="17" spans="1:14" s="21" customFormat="1" ht="18.75">
      <c r="A17" s="24">
        <v>3</v>
      </c>
      <c r="B17" s="38">
        <v>754</v>
      </c>
      <c r="C17" s="43">
        <v>6060</v>
      </c>
      <c r="D17" s="59">
        <v>7500</v>
      </c>
      <c r="E17" s="50" t="s">
        <v>19</v>
      </c>
      <c r="F17" s="58" t="s">
        <v>27</v>
      </c>
      <c r="G17" s="46">
        <v>2004</v>
      </c>
      <c r="H17" s="46">
        <v>2004</v>
      </c>
      <c r="I17" s="50" t="s">
        <v>8</v>
      </c>
      <c r="J17" s="14"/>
      <c r="K17" s="14"/>
      <c r="L17" s="14"/>
      <c r="M17" s="14"/>
      <c r="N17" s="20"/>
    </row>
    <row r="18" spans="1:14" s="21" customFormat="1" ht="19.5" thickBot="1">
      <c r="A18" s="15"/>
      <c r="B18" s="37">
        <v>75411</v>
      </c>
      <c r="C18" s="45"/>
      <c r="D18" s="60"/>
      <c r="E18" s="53"/>
      <c r="F18" s="56"/>
      <c r="G18" s="57"/>
      <c r="H18" s="57"/>
      <c r="I18" s="61"/>
      <c r="J18" s="14"/>
      <c r="K18" s="14"/>
      <c r="L18" s="14"/>
      <c r="M18" s="14"/>
      <c r="N18" s="20"/>
    </row>
    <row r="19" spans="1:14" s="21" customFormat="1" ht="18.75">
      <c r="A19" s="24">
        <v>4</v>
      </c>
      <c r="B19" s="38">
        <v>754</v>
      </c>
      <c r="C19" s="43">
        <v>6060</v>
      </c>
      <c r="D19" s="59">
        <v>25000</v>
      </c>
      <c r="E19" s="50" t="s">
        <v>10</v>
      </c>
      <c r="F19" s="58" t="s">
        <v>13</v>
      </c>
      <c r="G19" s="46">
        <v>2004</v>
      </c>
      <c r="H19" s="46">
        <v>2004</v>
      </c>
      <c r="I19" s="50" t="s">
        <v>12</v>
      </c>
      <c r="J19" s="14"/>
      <c r="K19" s="14"/>
      <c r="L19" s="14"/>
      <c r="M19" s="14"/>
      <c r="N19" s="20"/>
    </row>
    <row r="20" spans="1:14" s="21" customFormat="1" ht="19.5" thickBot="1">
      <c r="A20" s="15"/>
      <c r="B20" s="37">
        <v>75414</v>
      </c>
      <c r="C20" s="45"/>
      <c r="D20" s="60"/>
      <c r="E20" s="53"/>
      <c r="F20" s="56"/>
      <c r="G20" s="57"/>
      <c r="H20" s="57"/>
      <c r="I20" s="61"/>
      <c r="J20" s="14"/>
      <c r="K20" s="14"/>
      <c r="L20" s="14"/>
      <c r="M20" s="14"/>
      <c r="N20" s="20"/>
    </row>
    <row r="21" spans="1:14" s="21" customFormat="1" ht="18.75">
      <c r="A21" s="24">
        <v>5</v>
      </c>
      <c r="B21" s="38">
        <v>851</v>
      </c>
      <c r="C21" s="43">
        <v>6060</v>
      </c>
      <c r="D21" s="59">
        <v>70000</v>
      </c>
      <c r="E21" s="50" t="s">
        <v>10</v>
      </c>
      <c r="F21" s="58" t="s">
        <v>31</v>
      </c>
      <c r="G21" s="46">
        <v>2004</v>
      </c>
      <c r="H21" s="46">
        <v>2004</v>
      </c>
      <c r="I21" s="50" t="s">
        <v>8</v>
      </c>
      <c r="J21" s="14"/>
      <c r="K21" s="14"/>
      <c r="L21" s="14"/>
      <c r="M21" s="14"/>
      <c r="N21" s="20"/>
    </row>
    <row r="22" spans="1:14" s="21" customFormat="1" ht="19.5" thickBot="1">
      <c r="A22" s="15"/>
      <c r="B22" s="37">
        <v>85111</v>
      </c>
      <c r="C22" s="45"/>
      <c r="D22" s="60"/>
      <c r="E22" s="53"/>
      <c r="F22" s="56"/>
      <c r="G22" s="57"/>
      <c r="H22" s="57"/>
      <c r="I22" s="61"/>
      <c r="J22" s="14"/>
      <c r="K22" s="14"/>
      <c r="L22" s="14"/>
      <c r="M22" s="14"/>
      <c r="N22" s="20"/>
    </row>
    <row r="23" spans="1:14" s="21" customFormat="1" ht="21" customHeight="1">
      <c r="A23" s="24">
        <v>6</v>
      </c>
      <c r="B23" s="38">
        <v>852</v>
      </c>
      <c r="C23" s="43">
        <v>6050</v>
      </c>
      <c r="D23" s="59">
        <v>20000</v>
      </c>
      <c r="E23" s="50" t="s">
        <v>20</v>
      </c>
      <c r="F23" s="58" t="s">
        <v>21</v>
      </c>
      <c r="G23" s="46">
        <v>2004</v>
      </c>
      <c r="H23" s="46">
        <v>2004</v>
      </c>
      <c r="I23" s="50" t="s">
        <v>22</v>
      </c>
      <c r="J23" s="14"/>
      <c r="K23" s="14"/>
      <c r="L23" s="14"/>
      <c r="M23" s="14"/>
      <c r="N23" s="20"/>
    </row>
    <row r="24" spans="1:14" s="21" customFormat="1" ht="21.75" customHeight="1" thickBot="1">
      <c r="A24" s="15"/>
      <c r="B24" s="37">
        <v>85202</v>
      </c>
      <c r="C24" s="45"/>
      <c r="D24" s="60"/>
      <c r="E24" s="53"/>
      <c r="F24" s="56"/>
      <c r="G24" s="57"/>
      <c r="H24" s="57"/>
      <c r="I24" s="61"/>
      <c r="J24" s="14"/>
      <c r="K24" s="14"/>
      <c r="L24" s="14"/>
      <c r="M24" s="14"/>
      <c r="N24" s="20"/>
    </row>
    <row r="25" spans="1:14" s="21" customFormat="1" ht="21" customHeight="1">
      <c r="A25" s="24">
        <v>7</v>
      </c>
      <c r="B25" s="38">
        <v>852</v>
      </c>
      <c r="C25" s="43">
        <v>6060</v>
      </c>
      <c r="D25" s="59">
        <v>7511</v>
      </c>
      <c r="E25" s="50" t="s">
        <v>10</v>
      </c>
      <c r="F25" s="58" t="s">
        <v>24</v>
      </c>
      <c r="G25" s="46">
        <v>2004</v>
      </c>
      <c r="H25" s="46">
        <v>2004</v>
      </c>
      <c r="I25" s="50" t="s">
        <v>22</v>
      </c>
      <c r="J25" s="14"/>
      <c r="K25" s="14"/>
      <c r="L25" s="14"/>
      <c r="M25" s="14"/>
      <c r="N25" s="20"/>
    </row>
    <row r="26" spans="1:14" s="21" customFormat="1" ht="21.75" customHeight="1" thickBot="1">
      <c r="A26" s="15"/>
      <c r="B26" s="37">
        <v>85202</v>
      </c>
      <c r="C26" s="45"/>
      <c r="D26" s="60"/>
      <c r="E26" s="53"/>
      <c r="F26" s="56"/>
      <c r="G26" s="57"/>
      <c r="H26" s="57"/>
      <c r="I26" s="61"/>
      <c r="J26" s="14"/>
      <c r="K26" s="14"/>
      <c r="L26" s="14"/>
      <c r="M26" s="14"/>
      <c r="N26" s="20"/>
    </row>
    <row r="27" spans="1:14" s="21" customFormat="1" ht="21" customHeight="1">
      <c r="A27" s="24">
        <v>8</v>
      </c>
      <c r="B27" s="38">
        <v>854</v>
      </c>
      <c r="C27" s="43">
        <v>6060</v>
      </c>
      <c r="D27" s="59">
        <v>27511</v>
      </c>
      <c r="E27" s="50" t="s">
        <v>10</v>
      </c>
      <c r="F27" s="58" t="s">
        <v>24</v>
      </c>
      <c r="G27" s="46">
        <v>2004</v>
      </c>
      <c r="H27" s="46">
        <v>2004</v>
      </c>
      <c r="I27" s="50" t="s">
        <v>22</v>
      </c>
      <c r="J27" s="14"/>
      <c r="K27" s="14"/>
      <c r="L27" s="14"/>
      <c r="M27" s="14"/>
      <c r="N27" s="20"/>
    </row>
    <row r="28" spans="1:14" s="21" customFormat="1" ht="21.75" customHeight="1" thickBot="1">
      <c r="A28" s="24"/>
      <c r="B28" s="37">
        <v>85403</v>
      </c>
      <c r="C28" s="45"/>
      <c r="D28" s="60"/>
      <c r="E28" s="53"/>
      <c r="F28" s="56"/>
      <c r="G28" s="57"/>
      <c r="H28" s="57"/>
      <c r="I28" s="61"/>
      <c r="J28" s="14"/>
      <c r="K28" s="14"/>
      <c r="L28" s="14"/>
      <c r="M28" s="14"/>
      <c r="N28" s="20"/>
    </row>
    <row r="29" spans="1:14" s="17" customFormat="1" ht="20.25" customHeight="1" thickBot="1">
      <c r="A29" s="69" t="s">
        <v>17</v>
      </c>
      <c r="B29" s="70"/>
      <c r="C29" s="70"/>
      <c r="D29" s="33">
        <f>SUM(D10:D28)</f>
        <v>8484715</v>
      </c>
      <c r="E29" s="29" t="s">
        <v>7</v>
      </c>
      <c r="F29" s="30"/>
      <c r="G29" s="31"/>
      <c r="H29" s="31"/>
      <c r="I29" s="32"/>
      <c r="J29" s="16"/>
      <c r="K29" s="16"/>
      <c r="L29" s="16"/>
      <c r="M29" s="16"/>
      <c r="N29" s="16"/>
    </row>
    <row r="30" spans="9:14" ht="12.75">
      <c r="I30" s="18"/>
      <c r="J30" s="6"/>
      <c r="K30" s="6"/>
      <c r="L30" s="6"/>
      <c r="M30" s="6"/>
      <c r="N30" s="6"/>
    </row>
    <row r="31" spans="5:14" ht="12.75">
      <c r="E31" s="19"/>
      <c r="I31" s="18"/>
      <c r="J31" s="6"/>
      <c r="K31" s="6"/>
      <c r="L31" s="6"/>
      <c r="M31" s="6"/>
      <c r="N31" s="6"/>
    </row>
    <row r="32" spans="9:14" ht="12.75">
      <c r="I32" s="18"/>
      <c r="J32" s="6"/>
      <c r="K32" s="6"/>
      <c r="L32" s="6"/>
      <c r="M32" s="6"/>
      <c r="N32" s="6"/>
    </row>
    <row r="33" spans="10:14" ht="12.75">
      <c r="J33" s="6"/>
      <c r="K33" s="6"/>
      <c r="L33" s="6"/>
      <c r="M33" s="6"/>
      <c r="N33" s="6"/>
    </row>
    <row r="34" spans="10:14" ht="12.75">
      <c r="J34" s="6"/>
      <c r="K34" s="6"/>
      <c r="L34" s="6"/>
      <c r="M34" s="6"/>
      <c r="N34" s="6"/>
    </row>
    <row r="35" spans="10:14" ht="12.75">
      <c r="J35" s="6"/>
      <c r="K35" s="6"/>
      <c r="L35" s="6"/>
      <c r="M35" s="6"/>
      <c r="N35" s="6"/>
    </row>
    <row r="36" spans="10:14" ht="12.75">
      <c r="J36" s="6"/>
      <c r="K36" s="6"/>
      <c r="L36" s="6"/>
      <c r="M36" s="6"/>
      <c r="N36" s="6"/>
    </row>
    <row r="37" spans="10:14" ht="12.75">
      <c r="J37" s="6"/>
      <c r="K37" s="6"/>
      <c r="L37" s="6"/>
      <c r="M37" s="6"/>
      <c r="N37" s="6"/>
    </row>
    <row r="38" spans="10:14" ht="12.75">
      <c r="J38" s="6"/>
      <c r="K38" s="6"/>
      <c r="L38" s="6"/>
      <c r="M38" s="6"/>
      <c r="N38" s="6"/>
    </row>
    <row r="39" spans="10:14" ht="12.75">
      <c r="J39" s="6"/>
      <c r="K39" s="6"/>
      <c r="L39" s="6"/>
      <c r="M39" s="6"/>
      <c r="N39" s="6"/>
    </row>
    <row r="40" spans="10:14" ht="12.75">
      <c r="J40" s="6"/>
      <c r="K40" s="6"/>
      <c r="L40" s="6"/>
      <c r="M40" s="6"/>
      <c r="N40" s="6"/>
    </row>
    <row r="41" spans="10:14" ht="12.75">
      <c r="J41" s="6"/>
      <c r="K41" s="6"/>
      <c r="L41" s="6"/>
      <c r="M41" s="6"/>
      <c r="N41" s="6"/>
    </row>
    <row r="42" spans="10:14" ht="12.75">
      <c r="J42" s="6"/>
      <c r="K42" s="6"/>
      <c r="L42" s="6"/>
      <c r="M42" s="6"/>
      <c r="N42" s="6"/>
    </row>
    <row r="43" spans="10:14" ht="12.75">
      <c r="J43" s="6"/>
      <c r="K43" s="6"/>
      <c r="L43" s="6"/>
      <c r="M43" s="6"/>
      <c r="N43" s="6"/>
    </row>
  </sheetData>
  <mergeCells count="67">
    <mergeCell ref="I17:I18"/>
    <mergeCell ref="C21:C22"/>
    <mergeCell ref="D21:D22"/>
    <mergeCell ref="E21:E22"/>
    <mergeCell ref="F21:F22"/>
    <mergeCell ref="G21:G22"/>
    <mergeCell ref="H21:H22"/>
    <mergeCell ref="I21:I22"/>
    <mergeCell ref="D17:D18"/>
    <mergeCell ref="E17:E18"/>
    <mergeCell ref="H15:H16"/>
    <mergeCell ref="C23:C24"/>
    <mergeCell ref="D23:D24"/>
    <mergeCell ref="E23:E24"/>
    <mergeCell ref="F23:F24"/>
    <mergeCell ref="G23:G24"/>
    <mergeCell ref="H23:H24"/>
    <mergeCell ref="D15:D16"/>
    <mergeCell ref="C19:C20"/>
    <mergeCell ref="C17:C18"/>
    <mergeCell ref="A29:C29"/>
    <mergeCell ref="C27:C28"/>
    <mergeCell ref="D27:D28"/>
    <mergeCell ref="E27:E28"/>
    <mergeCell ref="D19:D20"/>
    <mergeCell ref="E19:E20"/>
    <mergeCell ref="A5:I5"/>
    <mergeCell ref="A6:I6"/>
    <mergeCell ref="D10:D11"/>
    <mergeCell ref="D13:D14"/>
    <mergeCell ref="E10:E12"/>
    <mergeCell ref="A10:A12"/>
    <mergeCell ref="B10:B11"/>
    <mergeCell ref="F13:F14"/>
    <mergeCell ref="I27:I28"/>
    <mergeCell ref="H19:H20"/>
    <mergeCell ref="I19:I20"/>
    <mergeCell ref="I23:I24"/>
    <mergeCell ref="I25:I26"/>
    <mergeCell ref="C25:C26"/>
    <mergeCell ref="D25:D26"/>
    <mergeCell ref="E25:E26"/>
    <mergeCell ref="F27:F28"/>
    <mergeCell ref="G27:G28"/>
    <mergeCell ref="H27:H28"/>
    <mergeCell ref="F17:F18"/>
    <mergeCell ref="G17:G18"/>
    <mergeCell ref="H17:H18"/>
    <mergeCell ref="F25:F26"/>
    <mergeCell ref="G25:G26"/>
    <mergeCell ref="H25:H26"/>
    <mergeCell ref="G19:G20"/>
    <mergeCell ref="F19:F20"/>
    <mergeCell ref="G10:G12"/>
    <mergeCell ref="H10:H12"/>
    <mergeCell ref="C10:C11"/>
    <mergeCell ref="I13:I14"/>
    <mergeCell ref="F10:F12"/>
    <mergeCell ref="E13:E16"/>
    <mergeCell ref="G13:G14"/>
    <mergeCell ref="H13:H14"/>
    <mergeCell ref="F15:F16"/>
    <mergeCell ref="G15:G16"/>
    <mergeCell ref="A13:A16"/>
    <mergeCell ref="B13:B14"/>
    <mergeCell ref="B15:B16"/>
    <mergeCell ref="C13:C16"/>
  </mergeCells>
  <printOptions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Normal="75" zoomScaleSheetLayoutView="100" workbookViewId="0" topLeftCell="A1">
      <selection activeCell="C21" sqref="C21"/>
    </sheetView>
  </sheetViews>
  <sheetFormatPr defaultColWidth="9.00390625" defaultRowHeight="12.75"/>
  <cols>
    <col min="1" max="1" width="4.75390625" style="0" customWidth="1"/>
    <col min="2" max="2" width="6.25390625" style="0" customWidth="1"/>
    <col min="3" max="3" width="7.125" style="0" customWidth="1"/>
    <col min="4" max="4" width="44.00390625" style="0" customWidth="1"/>
    <col min="5" max="5" width="11.125" style="0" customWidth="1"/>
    <col min="6" max="6" width="10.25390625" style="0" customWidth="1"/>
    <col min="7" max="7" width="10.625" style="0" customWidth="1"/>
    <col min="8" max="8" width="11.25390625" style="0" customWidth="1"/>
  </cols>
  <sheetData>
    <row r="1" ht="12.75">
      <c r="H1" s="22" t="s">
        <v>35</v>
      </c>
    </row>
    <row r="2" ht="12.75">
      <c r="H2" s="22" t="s">
        <v>34</v>
      </c>
    </row>
    <row r="3" ht="12.75">
      <c r="H3" s="22" t="s">
        <v>23</v>
      </c>
    </row>
    <row r="4" ht="12.75">
      <c r="H4" s="22" t="s">
        <v>33</v>
      </c>
    </row>
    <row r="5" spans="1:8" s="73" customFormat="1" ht="27.75" customHeight="1">
      <c r="A5" s="72" t="s">
        <v>11</v>
      </c>
      <c r="B5" s="72"/>
      <c r="C5" s="72"/>
      <c r="D5" s="72"/>
      <c r="E5" s="72"/>
      <c r="F5" s="72"/>
      <c r="G5" s="72"/>
      <c r="H5" s="72"/>
    </row>
    <row r="6" spans="1:5" s="73" customFormat="1" ht="9" customHeight="1">
      <c r="A6" s="1"/>
      <c r="B6" s="1"/>
      <c r="C6" s="1"/>
      <c r="D6" s="1"/>
      <c r="E6" s="74"/>
    </row>
    <row r="7" spans="1:8" s="73" customFormat="1" ht="21" customHeight="1">
      <c r="A7" s="75" t="s">
        <v>36</v>
      </c>
      <c r="B7" s="75"/>
      <c r="C7" s="75"/>
      <c r="D7" s="75"/>
      <c r="E7" s="75"/>
      <c r="F7" s="75"/>
      <c r="G7" s="75"/>
      <c r="H7" s="75"/>
    </row>
    <row r="8" spans="1:8" s="73" customFormat="1" ht="11.25" customHeight="1" thickBot="1">
      <c r="A8" s="76"/>
      <c r="B8" s="76" t="s">
        <v>7</v>
      </c>
      <c r="C8" s="76"/>
      <c r="D8" s="76"/>
      <c r="H8" s="77" t="s">
        <v>37</v>
      </c>
    </row>
    <row r="9" spans="1:8" s="73" customFormat="1" ht="16.5" customHeight="1">
      <c r="A9" s="78" t="s">
        <v>38</v>
      </c>
      <c r="B9" s="79"/>
      <c r="C9" s="80"/>
      <c r="D9" s="81" t="s">
        <v>39</v>
      </c>
      <c r="E9" s="82" t="s">
        <v>40</v>
      </c>
      <c r="F9" s="82" t="s">
        <v>41</v>
      </c>
      <c r="G9" s="82" t="s">
        <v>42</v>
      </c>
      <c r="H9" s="82" t="s">
        <v>43</v>
      </c>
    </row>
    <row r="10" spans="1:8" s="73" customFormat="1" ht="20.25" customHeight="1" thickBot="1">
      <c r="A10" s="83" t="s">
        <v>44</v>
      </c>
      <c r="B10" s="84" t="s">
        <v>45</v>
      </c>
      <c r="C10" s="84" t="s">
        <v>15</v>
      </c>
      <c r="D10" s="85"/>
      <c r="E10" s="86"/>
      <c r="F10" s="86"/>
      <c r="G10" s="86"/>
      <c r="H10" s="86"/>
    </row>
    <row r="11" spans="1:8" s="91" customFormat="1" ht="12.75">
      <c r="A11" s="87">
        <v>710</v>
      </c>
      <c r="B11" s="88"/>
      <c r="C11" s="89"/>
      <c r="D11" s="89" t="s">
        <v>46</v>
      </c>
      <c r="E11" s="90"/>
      <c r="F11" s="90"/>
      <c r="G11" s="90"/>
      <c r="H11" s="90"/>
    </row>
    <row r="12" spans="1:8" s="91" customFormat="1" ht="13.5" thickBot="1">
      <c r="A12" s="92"/>
      <c r="B12" s="93">
        <v>71097</v>
      </c>
      <c r="C12" s="94"/>
      <c r="D12" s="94" t="s">
        <v>47</v>
      </c>
      <c r="E12" s="95"/>
      <c r="F12" s="95"/>
      <c r="G12" s="95"/>
      <c r="H12" s="95"/>
    </row>
    <row r="13" spans="1:8" s="99" customFormat="1" ht="16.5" thickBot="1">
      <c r="A13" s="96" t="s">
        <v>48</v>
      </c>
      <c r="B13" s="97"/>
      <c r="C13" s="97"/>
      <c r="D13" s="97"/>
      <c r="E13" s="97"/>
      <c r="F13" s="97"/>
      <c r="G13" s="97"/>
      <c r="H13" s="98"/>
    </row>
    <row r="14" spans="1:8" s="105" customFormat="1" ht="16.5" thickBot="1">
      <c r="A14" s="100"/>
      <c r="B14" s="101"/>
      <c r="C14" s="102"/>
      <c r="D14" s="103" t="s">
        <v>49</v>
      </c>
      <c r="E14" s="104">
        <v>381</v>
      </c>
      <c r="F14" s="104"/>
      <c r="G14" s="104"/>
      <c r="H14" s="104">
        <v>381</v>
      </c>
    </row>
    <row r="15" spans="1:8" s="105" customFormat="1" ht="16.5" thickBot="1">
      <c r="A15" s="100"/>
      <c r="B15" s="101"/>
      <c r="C15" s="106"/>
      <c r="D15" s="107" t="s">
        <v>50</v>
      </c>
      <c r="E15" s="108">
        <f>SUM(E16:E17)</f>
        <v>99330</v>
      </c>
      <c r="F15" s="108">
        <f>SUM(F16:F17)</f>
        <v>0</v>
      </c>
      <c r="G15" s="108">
        <f>SUM(G16:G17)</f>
        <v>0</v>
      </c>
      <c r="H15" s="108">
        <f>SUM(H16:H17)</f>
        <v>99330</v>
      </c>
    </row>
    <row r="16" spans="1:8" s="73" customFormat="1" ht="15.75">
      <c r="A16" s="109"/>
      <c r="B16" s="110"/>
      <c r="C16" s="111" t="s">
        <v>51</v>
      </c>
      <c r="D16" s="112" t="s">
        <v>52</v>
      </c>
      <c r="E16" s="113">
        <v>99300</v>
      </c>
      <c r="F16" s="113">
        <v>0</v>
      </c>
      <c r="G16" s="113">
        <v>0</v>
      </c>
      <c r="H16" s="114">
        <f>SUM(E16:F16,-G16)</f>
        <v>99300</v>
      </c>
    </row>
    <row r="17" spans="1:8" s="73" customFormat="1" ht="16.5" thickBot="1">
      <c r="A17" s="109"/>
      <c r="B17" s="110"/>
      <c r="C17" s="115" t="s">
        <v>53</v>
      </c>
      <c r="D17" s="110" t="s">
        <v>54</v>
      </c>
      <c r="E17" s="116">
        <v>30</v>
      </c>
      <c r="F17" s="116">
        <v>0</v>
      </c>
      <c r="G17" s="116">
        <v>0</v>
      </c>
      <c r="H17" s="117">
        <f>SUM(E17:F17,-G17)</f>
        <v>30</v>
      </c>
    </row>
    <row r="18" spans="1:8" s="105" customFormat="1" ht="16.5" thickBot="1">
      <c r="A18" s="100"/>
      <c r="B18" s="101"/>
      <c r="C18" s="118"/>
      <c r="D18" s="107" t="s">
        <v>55</v>
      </c>
      <c r="E18" s="108">
        <f>SUM(E19:E27)</f>
        <v>99240</v>
      </c>
      <c r="F18" s="108">
        <f>SUM(F19:F27)</f>
        <v>1423</v>
      </c>
      <c r="G18" s="108">
        <f>SUM(G19:G27)</f>
        <v>1423</v>
      </c>
      <c r="H18" s="108">
        <f>SUM(H19:H27)</f>
        <v>99240</v>
      </c>
    </row>
    <row r="19" spans="1:8" s="73" customFormat="1" ht="15.75">
      <c r="A19" s="109"/>
      <c r="B19" s="110"/>
      <c r="C19" s="119">
        <v>4010</v>
      </c>
      <c r="D19" s="112" t="s">
        <v>56</v>
      </c>
      <c r="E19" s="113">
        <v>56500</v>
      </c>
      <c r="F19" s="113">
        <v>0</v>
      </c>
      <c r="G19" s="113">
        <v>0</v>
      </c>
      <c r="H19" s="114">
        <f aca="true" t="shared" si="0" ref="H19:H27">SUM(E19:F19,-G19)</f>
        <v>56500</v>
      </c>
    </row>
    <row r="20" spans="1:8" s="73" customFormat="1" ht="15.75">
      <c r="A20" s="109"/>
      <c r="B20" s="110"/>
      <c r="C20" s="120">
        <v>4040</v>
      </c>
      <c r="D20" s="121" t="s">
        <v>57</v>
      </c>
      <c r="E20" s="122">
        <v>5375</v>
      </c>
      <c r="F20" s="122">
        <v>1423</v>
      </c>
      <c r="G20" s="122">
        <v>0</v>
      </c>
      <c r="H20" s="123">
        <f t="shared" si="0"/>
        <v>6798</v>
      </c>
    </row>
    <row r="21" spans="1:8" s="73" customFormat="1" ht="15.75">
      <c r="A21" s="109"/>
      <c r="B21" s="110"/>
      <c r="C21" s="120">
        <v>4110</v>
      </c>
      <c r="D21" s="121" t="s">
        <v>58</v>
      </c>
      <c r="E21" s="122">
        <v>12440</v>
      </c>
      <c r="F21" s="122">
        <v>0</v>
      </c>
      <c r="G21" s="122">
        <v>0</v>
      </c>
      <c r="H21" s="123">
        <f t="shared" si="0"/>
        <v>12440</v>
      </c>
    </row>
    <row r="22" spans="1:8" s="73" customFormat="1" ht="15.75">
      <c r="A22" s="109"/>
      <c r="B22" s="110"/>
      <c r="C22" s="120">
        <v>4120</v>
      </c>
      <c r="D22" s="121" t="s">
        <v>59</v>
      </c>
      <c r="E22" s="122">
        <v>1515</v>
      </c>
      <c r="F22" s="122">
        <v>0</v>
      </c>
      <c r="G22" s="122">
        <v>0</v>
      </c>
      <c r="H22" s="123">
        <f t="shared" si="0"/>
        <v>1515</v>
      </c>
    </row>
    <row r="23" spans="1:8" s="73" customFormat="1" ht="15.75">
      <c r="A23" s="109"/>
      <c r="B23" s="110"/>
      <c r="C23" s="120">
        <v>4210</v>
      </c>
      <c r="D23" s="121" t="s">
        <v>60</v>
      </c>
      <c r="E23" s="122">
        <v>2550</v>
      </c>
      <c r="F23" s="122">
        <v>0</v>
      </c>
      <c r="G23" s="122">
        <v>0</v>
      </c>
      <c r="H23" s="123">
        <f t="shared" si="0"/>
        <v>2550</v>
      </c>
    </row>
    <row r="24" spans="1:8" s="73" customFormat="1" ht="15.75">
      <c r="A24" s="109"/>
      <c r="B24" s="110"/>
      <c r="C24" s="120">
        <v>4300</v>
      </c>
      <c r="D24" s="121" t="s">
        <v>61</v>
      </c>
      <c r="E24" s="122">
        <v>18000</v>
      </c>
      <c r="F24" s="122">
        <v>0</v>
      </c>
      <c r="G24" s="122">
        <v>1423</v>
      </c>
      <c r="H24" s="123">
        <f t="shared" si="0"/>
        <v>16577</v>
      </c>
    </row>
    <row r="25" spans="1:8" s="73" customFormat="1" ht="15.75">
      <c r="A25" s="109"/>
      <c r="B25" s="110"/>
      <c r="C25" s="120">
        <v>4410</v>
      </c>
      <c r="D25" s="121" t="s">
        <v>62</v>
      </c>
      <c r="E25" s="122">
        <v>300</v>
      </c>
      <c r="F25" s="122">
        <v>0</v>
      </c>
      <c r="G25" s="122">
        <v>0</v>
      </c>
      <c r="H25" s="123">
        <f t="shared" si="0"/>
        <v>300</v>
      </c>
    </row>
    <row r="26" spans="1:8" s="73" customFormat="1" ht="15.75">
      <c r="A26" s="109"/>
      <c r="B26" s="110"/>
      <c r="C26" s="120">
        <v>4440</v>
      </c>
      <c r="D26" s="121" t="s">
        <v>63</v>
      </c>
      <c r="E26" s="122">
        <v>1360</v>
      </c>
      <c r="F26" s="122">
        <v>0</v>
      </c>
      <c r="G26" s="122">
        <v>0</v>
      </c>
      <c r="H26" s="123">
        <f t="shared" si="0"/>
        <v>1360</v>
      </c>
    </row>
    <row r="27" spans="1:8" s="73" customFormat="1" ht="16.5" thickBot="1">
      <c r="A27" s="109"/>
      <c r="B27" s="110"/>
      <c r="C27" s="124">
        <v>4530</v>
      </c>
      <c r="D27" s="110" t="s">
        <v>64</v>
      </c>
      <c r="E27" s="116">
        <v>1200</v>
      </c>
      <c r="F27" s="116">
        <v>0</v>
      </c>
      <c r="G27" s="116">
        <v>0</v>
      </c>
      <c r="H27" s="125">
        <f t="shared" si="0"/>
        <v>1200</v>
      </c>
    </row>
    <row r="28" spans="1:8" s="105" customFormat="1" ht="16.5" thickBot="1">
      <c r="A28" s="126"/>
      <c r="B28" s="127"/>
      <c r="C28" s="106"/>
      <c r="D28" s="107" t="s">
        <v>65</v>
      </c>
      <c r="E28" s="108">
        <f>SUM(E14,E15,-E18)</f>
        <v>471</v>
      </c>
      <c r="F28" s="108"/>
      <c r="G28" s="108"/>
      <c r="H28" s="108">
        <f>SUM(H14,H15,-H18)</f>
        <v>471</v>
      </c>
    </row>
    <row r="29" spans="1:2" s="73" customFormat="1" ht="12.75">
      <c r="A29" s="128"/>
      <c r="B29" s="128"/>
    </row>
    <row r="30" s="73" customFormat="1" ht="12.75">
      <c r="A30" s="91"/>
    </row>
    <row r="31" s="73" customFormat="1" ht="12.75"/>
    <row r="32" s="73" customFormat="1" ht="12.75">
      <c r="A32" s="91"/>
    </row>
    <row r="33" s="73" customFormat="1" ht="12.75"/>
  </sheetData>
  <mergeCells count="10">
    <mergeCell ref="A29:B29"/>
    <mergeCell ref="E9:E10"/>
    <mergeCell ref="A9:C9"/>
    <mergeCell ref="D9:D10"/>
    <mergeCell ref="A5:H5"/>
    <mergeCell ref="A7:H7"/>
    <mergeCell ref="A13:H13"/>
    <mergeCell ref="F9:F10"/>
    <mergeCell ref="G9:G10"/>
    <mergeCell ref="H9:H10"/>
  </mergeCells>
  <printOptions/>
  <pageMargins left="0.984251968503937" right="0.5905511811023623" top="0.3937007874015748" bottom="0.5905511811023623" header="0.5118110236220472" footer="0.5118110236220472"/>
  <pageSetup fitToHeight="2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75" zoomScaleSheetLayoutView="75" workbookViewId="0" topLeftCell="A1">
      <selection activeCell="G2" sqref="G2"/>
    </sheetView>
  </sheetViews>
  <sheetFormatPr defaultColWidth="9.00390625" defaultRowHeight="12.75"/>
  <cols>
    <col min="1" max="1" width="5.125" style="0" customWidth="1"/>
    <col min="2" max="2" width="5.25390625" style="0" customWidth="1"/>
    <col min="3" max="3" width="8.125" style="0" customWidth="1"/>
    <col min="4" max="4" width="7.875" style="0" customWidth="1"/>
    <col min="5" max="5" width="47.375" style="0" customWidth="1"/>
    <col min="6" max="6" width="18.875" style="0" customWidth="1"/>
    <col min="7" max="7" width="7.75390625" style="0" customWidth="1"/>
  </cols>
  <sheetData>
    <row r="1" ht="12.75">
      <c r="F1" s="22" t="s">
        <v>66</v>
      </c>
    </row>
    <row r="2" ht="12.75">
      <c r="F2" s="22" t="s">
        <v>34</v>
      </c>
    </row>
    <row r="3" ht="12.75">
      <c r="F3" s="22" t="s">
        <v>23</v>
      </c>
    </row>
    <row r="4" ht="12.75">
      <c r="F4" s="22" t="s">
        <v>33</v>
      </c>
    </row>
    <row r="5" spans="1:7" ht="23.25">
      <c r="A5" s="72" t="s">
        <v>11</v>
      </c>
      <c r="B5" s="72"/>
      <c r="C5" s="72"/>
      <c r="D5" s="72"/>
      <c r="E5" s="72"/>
      <c r="F5" s="72"/>
      <c r="G5" s="129"/>
    </row>
    <row r="6" spans="1:7" ht="27.75" customHeight="1">
      <c r="A6" s="130" t="s">
        <v>67</v>
      </c>
      <c r="B6" s="130"/>
      <c r="C6" s="130"/>
      <c r="D6" s="130"/>
      <c r="E6" s="130"/>
      <c r="F6" s="130"/>
      <c r="G6" s="129"/>
    </row>
    <row r="7" ht="13.5" thickBot="1">
      <c r="F7" t="s">
        <v>37</v>
      </c>
    </row>
    <row r="8" spans="1:6" s="73" customFormat="1" ht="26.25" thickBot="1">
      <c r="A8" s="131" t="s">
        <v>0</v>
      </c>
      <c r="B8" s="132" t="s">
        <v>44</v>
      </c>
      <c r="C8" s="132" t="s">
        <v>68</v>
      </c>
      <c r="D8" s="132" t="s">
        <v>15</v>
      </c>
      <c r="E8" s="131" t="s">
        <v>69</v>
      </c>
      <c r="F8" s="133" t="s">
        <v>70</v>
      </c>
    </row>
    <row r="9" spans="1:6" s="73" customFormat="1" ht="44.25" customHeight="1">
      <c r="A9" s="134">
        <v>1</v>
      </c>
      <c r="B9" s="135">
        <v>801</v>
      </c>
      <c r="C9" s="135">
        <v>80120</v>
      </c>
      <c r="D9" s="135">
        <v>2540</v>
      </c>
      <c r="E9" s="136" t="s">
        <v>71</v>
      </c>
      <c r="F9" s="137">
        <v>15912</v>
      </c>
    </row>
    <row r="10" spans="1:6" s="73" customFormat="1" ht="36" customHeight="1">
      <c r="A10" s="134">
        <v>2</v>
      </c>
      <c r="B10" s="135">
        <v>801</v>
      </c>
      <c r="C10" s="135">
        <v>80120</v>
      </c>
      <c r="D10" s="135">
        <v>2540</v>
      </c>
      <c r="E10" s="136" t="s">
        <v>72</v>
      </c>
      <c r="F10" s="137">
        <v>59364</v>
      </c>
    </row>
    <row r="11" spans="1:6" s="73" customFormat="1" ht="63.75">
      <c r="A11" s="138">
        <v>3</v>
      </c>
      <c r="B11" s="139">
        <v>851</v>
      </c>
      <c r="C11" s="139">
        <v>85111</v>
      </c>
      <c r="D11" s="139">
        <v>6220</v>
      </c>
      <c r="E11" s="140" t="s">
        <v>73</v>
      </c>
      <c r="F11" s="141">
        <v>70500</v>
      </c>
    </row>
    <row r="12" spans="1:6" s="73" customFormat="1" ht="82.5" customHeight="1">
      <c r="A12" s="134">
        <v>4</v>
      </c>
      <c r="B12" s="135">
        <v>853</v>
      </c>
      <c r="C12" s="135">
        <v>85395</v>
      </c>
      <c r="D12" s="135">
        <v>2820</v>
      </c>
      <c r="E12" s="136" t="s">
        <v>74</v>
      </c>
      <c r="F12" s="137">
        <v>5000</v>
      </c>
    </row>
    <row r="13" spans="1:6" s="73" customFormat="1" ht="51.75" thickBot="1">
      <c r="A13" s="134">
        <v>5</v>
      </c>
      <c r="B13" s="135">
        <v>853</v>
      </c>
      <c r="C13" s="135">
        <v>85395</v>
      </c>
      <c r="D13" s="135">
        <v>2820</v>
      </c>
      <c r="E13" s="136" t="s">
        <v>75</v>
      </c>
      <c r="F13" s="137">
        <v>6000</v>
      </c>
    </row>
    <row r="14" spans="1:6" s="146" customFormat="1" ht="19.5" thickBot="1">
      <c r="A14" s="142" t="s">
        <v>76</v>
      </c>
      <c r="B14" s="143"/>
      <c r="C14" s="143"/>
      <c r="D14" s="143"/>
      <c r="E14" s="144"/>
      <c r="F14" s="145">
        <f>SUM(F9:F13)</f>
        <v>156776</v>
      </c>
    </row>
    <row r="15" spans="3:4" s="73" customFormat="1" ht="12.75">
      <c r="C15" s="128"/>
      <c r="D15" s="128"/>
    </row>
    <row r="16" s="73" customFormat="1" ht="12.75"/>
    <row r="17" s="73" customFormat="1" ht="15.75">
      <c r="B17" s="147"/>
    </row>
    <row r="18" s="73" customFormat="1" ht="12.75">
      <c r="B18" s="148"/>
    </row>
  </sheetData>
  <mergeCells count="4">
    <mergeCell ref="C15:D15"/>
    <mergeCell ref="A14:E14"/>
    <mergeCell ref="A5:F5"/>
    <mergeCell ref="A6:F6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="75" zoomScaleSheetLayoutView="75" workbookViewId="0" topLeftCell="A7">
      <selection activeCell="F15" sqref="F15"/>
    </sheetView>
  </sheetViews>
  <sheetFormatPr defaultColWidth="9.00390625" defaultRowHeight="12.75"/>
  <cols>
    <col min="1" max="1" width="4.375" style="4" customWidth="1"/>
    <col min="2" max="2" width="6.375" style="4" customWidth="1"/>
    <col min="3" max="3" width="10.125" style="4" customWidth="1"/>
    <col min="4" max="4" width="10.625" style="0" customWidth="1"/>
    <col min="5" max="5" width="31.125" style="0" customWidth="1"/>
    <col min="6" max="6" width="8.25390625" style="0" customWidth="1"/>
    <col min="7" max="7" width="10.75390625" style="149" customWidth="1"/>
    <col min="8" max="8" width="10.00390625" style="149" customWidth="1"/>
    <col min="9" max="9" width="10.875" style="0" customWidth="1"/>
  </cols>
  <sheetData>
    <row r="1" ht="12.75">
      <c r="I1" s="22" t="s">
        <v>77</v>
      </c>
    </row>
    <row r="2" ht="12.75">
      <c r="I2" s="22" t="s">
        <v>34</v>
      </c>
    </row>
    <row r="3" ht="12.75">
      <c r="I3" s="22" t="s">
        <v>23</v>
      </c>
    </row>
    <row r="4" ht="12.75">
      <c r="I4" s="22" t="s">
        <v>33</v>
      </c>
    </row>
    <row r="5" ht="6" customHeight="1"/>
    <row r="6" spans="1:9" ht="23.25">
      <c r="A6" s="72" t="s">
        <v>11</v>
      </c>
      <c r="B6" s="72"/>
      <c r="C6" s="72"/>
      <c r="D6" s="72"/>
      <c r="E6" s="72"/>
      <c r="F6" s="72"/>
      <c r="G6" s="72"/>
      <c r="H6" s="72"/>
      <c r="I6" s="72"/>
    </row>
    <row r="7" spans="1:9" ht="6.75" customHeight="1">
      <c r="A7" s="150"/>
      <c r="B7" s="150"/>
      <c r="C7" s="150"/>
      <c r="D7" s="151"/>
      <c r="E7" s="151"/>
      <c r="F7" s="151"/>
      <c r="G7" s="152"/>
      <c r="H7" s="152"/>
      <c r="I7" s="151"/>
    </row>
    <row r="8" spans="1:9" ht="18" customHeight="1">
      <c r="A8" s="153" t="s">
        <v>78</v>
      </c>
      <c r="B8" s="153"/>
      <c r="C8" s="153"/>
      <c r="D8" s="153"/>
      <c r="E8" s="153"/>
      <c r="F8" s="153"/>
      <c r="G8" s="153"/>
      <c r="H8" s="153"/>
      <c r="I8" s="153"/>
    </row>
    <row r="9" spans="1:9" ht="12.75">
      <c r="A9" s="153"/>
      <c r="B9" s="153"/>
      <c r="C9" s="153"/>
      <c r="D9" s="153"/>
      <c r="E9" s="153"/>
      <c r="F9" s="153"/>
      <c r="G9" s="153"/>
      <c r="H9" s="153"/>
      <c r="I9" s="153"/>
    </row>
    <row r="10" spans="1:9" ht="40.5" customHeight="1">
      <c r="A10" s="153"/>
      <c r="B10" s="153"/>
      <c r="C10" s="153"/>
      <c r="D10" s="153"/>
      <c r="E10" s="153"/>
      <c r="F10" s="153"/>
      <c r="G10" s="153"/>
      <c r="H10" s="153"/>
      <c r="I10" s="153"/>
    </row>
    <row r="11" ht="13.5" thickBot="1">
      <c r="I11" t="s">
        <v>37</v>
      </c>
    </row>
    <row r="12" spans="1:9" s="158" customFormat="1" ht="42.75" customHeight="1" thickBot="1">
      <c r="A12" s="154" t="s">
        <v>0</v>
      </c>
      <c r="B12" s="154" t="s">
        <v>44</v>
      </c>
      <c r="C12" s="154" t="s">
        <v>68</v>
      </c>
      <c r="D12" s="155" t="s">
        <v>79</v>
      </c>
      <c r="E12" s="156"/>
      <c r="F12" s="157" t="s">
        <v>15</v>
      </c>
      <c r="G12" s="157" t="s">
        <v>80</v>
      </c>
      <c r="H12" s="157" t="s">
        <v>81</v>
      </c>
      <c r="I12" s="157" t="s">
        <v>82</v>
      </c>
    </row>
    <row r="13" spans="1:9" s="158" customFormat="1" ht="48.75" customHeight="1">
      <c r="A13" s="159">
        <v>1</v>
      </c>
      <c r="B13" s="159">
        <v>600</v>
      </c>
      <c r="C13" s="160">
        <v>60014</v>
      </c>
      <c r="D13" s="161" t="s">
        <v>83</v>
      </c>
      <c r="E13" s="162"/>
      <c r="F13" s="163">
        <v>2320</v>
      </c>
      <c r="G13" s="164">
        <v>1</v>
      </c>
      <c r="H13" s="165">
        <v>4544</v>
      </c>
      <c r="I13" s="166">
        <v>0</v>
      </c>
    </row>
    <row r="14" spans="1:9" s="158" customFormat="1" ht="33" customHeight="1">
      <c r="A14" s="167">
        <v>2</v>
      </c>
      <c r="B14" s="167">
        <v>600</v>
      </c>
      <c r="C14" s="168">
        <v>60014</v>
      </c>
      <c r="D14" s="169" t="s">
        <v>84</v>
      </c>
      <c r="E14" s="170"/>
      <c r="F14" s="171">
        <v>6610</v>
      </c>
      <c r="G14" s="172">
        <v>2</v>
      </c>
      <c r="H14" s="173">
        <v>1166666</v>
      </c>
      <c r="I14" s="174">
        <v>0</v>
      </c>
    </row>
    <row r="15" spans="1:9" ht="31.5" customHeight="1">
      <c r="A15" s="175">
        <v>3</v>
      </c>
      <c r="B15" s="167">
        <v>750</v>
      </c>
      <c r="C15" s="168">
        <v>75020</v>
      </c>
      <c r="D15" s="169" t="s">
        <v>85</v>
      </c>
      <c r="E15" s="170"/>
      <c r="F15" s="171">
        <v>2310</v>
      </c>
      <c r="G15" s="172">
        <v>4</v>
      </c>
      <c r="H15" s="173">
        <v>8400</v>
      </c>
      <c r="I15" s="174">
        <v>0</v>
      </c>
    </row>
    <row r="16" spans="1:9" ht="31.5" customHeight="1">
      <c r="A16" s="175">
        <v>4</v>
      </c>
      <c r="B16" s="167">
        <v>750</v>
      </c>
      <c r="C16" s="168">
        <v>75020</v>
      </c>
      <c r="D16" s="176" t="s">
        <v>86</v>
      </c>
      <c r="E16" s="177"/>
      <c r="F16" s="171">
        <v>2310</v>
      </c>
      <c r="G16" s="172">
        <v>1</v>
      </c>
      <c r="H16" s="173">
        <v>0</v>
      </c>
      <c r="I16" s="174">
        <v>2640</v>
      </c>
    </row>
    <row r="17" spans="1:9" ht="46.5" customHeight="1">
      <c r="A17" s="178">
        <v>5</v>
      </c>
      <c r="B17" s="167">
        <v>750</v>
      </c>
      <c r="C17" s="167">
        <v>75020</v>
      </c>
      <c r="D17" s="176" t="s">
        <v>87</v>
      </c>
      <c r="E17" s="177"/>
      <c r="F17" s="171">
        <v>2310</v>
      </c>
      <c r="G17" s="172">
        <v>1</v>
      </c>
      <c r="H17" s="173">
        <v>11652</v>
      </c>
      <c r="I17" s="174">
        <v>0</v>
      </c>
    </row>
    <row r="18" spans="1:9" ht="32.25" customHeight="1">
      <c r="A18" s="179">
        <v>6</v>
      </c>
      <c r="B18" s="179">
        <v>801</v>
      </c>
      <c r="C18" s="179">
        <v>80130</v>
      </c>
      <c r="D18" s="176" t="s">
        <v>88</v>
      </c>
      <c r="E18" s="180"/>
      <c r="F18" s="181">
        <v>2310</v>
      </c>
      <c r="G18" s="182">
        <v>3</v>
      </c>
      <c r="H18" s="183">
        <v>0</v>
      </c>
      <c r="I18" s="184">
        <v>50000</v>
      </c>
    </row>
    <row r="19" spans="1:9" ht="45.75" customHeight="1">
      <c r="A19" s="185">
        <v>7</v>
      </c>
      <c r="B19" s="186">
        <v>801</v>
      </c>
      <c r="C19" s="186">
        <v>80146</v>
      </c>
      <c r="D19" s="187" t="s">
        <v>89</v>
      </c>
      <c r="E19" s="188"/>
      <c r="F19" s="181">
        <v>2310</v>
      </c>
      <c r="G19" s="189">
        <v>1</v>
      </c>
      <c r="H19" s="183">
        <v>0</v>
      </c>
      <c r="I19" s="190">
        <v>1900</v>
      </c>
    </row>
    <row r="20" spans="1:9" ht="51" customHeight="1">
      <c r="A20" s="191"/>
      <c r="B20" s="186">
        <v>854</v>
      </c>
      <c r="C20" s="186">
        <v>85446</v>
      </c>
      <c r="D20" s="192"/>
      <c r="E20" s="193"/>
      <c r="F20" s="181">
        <v>2310</v>
      </c>
      <c r="G20" s="194"/>
      <c r="H20" s="183">
        <v>0</v>
      </c>
      <c r="I20" s="190">
        <v>450</v>
      </c>
    </row>
    <row r="21" spans="1:9" ht="51" customHeight="1">
      <c r="A21" s="167">
        <v>8</v>
      </c>
      <c r="B21" s="186">
        <v>851</v>
      </c>
      <c r="C21" s="186">
        <v>85111</v>
      </c>
      <c r="D21" s="195" t="s">
        <v>90</v>
      </c>
      <c r="E21" s="196"/>
      <c r="F21" s="181">
        <v>6300</v>
      </c>
      <c r="G21" s="197">
        <v>1</v>
      </c>
      <c r="H21" s="183">
        <v>53750</v>
      </c>
      <c r="I21" s="190">
        <v>0</v>
      </c>
    </row>
    <row r="22" spans="1:9" ht="48" customHeight="1">
      <c r="A22" s="179">
        <v>9</v>
      </c>
      <c r="B22" s="186">
        <v>854</v>
      </c>
      <c r="C22" s="186">
        <v>85403</v>
      </c>
      <c r="D22" s="195" t="s">
        <v>91</v>
      </c>
      <c r="E22" s="196"/>
      <c r="F22" s="181">
        <v>2710</v>
      </c>
      <c r="G22" s="197">
        <v>2</v>
      </c>
      <c r="H22" s="183">
        <v>5900</v>
      </c>
      <c r="I22" s="190">
        <v>0</v>
      </c>
    </row>
    <row r="23" spans="1:9" ht="48" customHeight="1">
      <c r="A23" s="179">
        <v>10</v>
      </c>
      <c r="B23" s="186">
        <v>854</v>
      </c>
      <c r="C23" s="186">
        <v>85406</v>
      </c>
      <c r="D23" s="195" t="s">
        <v>92</v>
      </c>
      <c r="E23" s="196"/>
      <c r="F23" s="181">
        <v>2310</v>
      </c>
      <c r="G23" s="197">
        <v>1</v>
      </c>
      <c r="H23" s="183">
        <v>0</v>
      </c>
      <c r="I23" s="190">
        <v>500</v>
      </c>
    </row>
    <row r="24" spans="1:9" ht="33" customHeight="1">
      <c r="A24" s="179">
        <v>11</v>
      </c>
      <c r="B24" s="186">
        <v>854</v>
      </c>
      <c r="C24" s="186">
        <v>85415</v>
      </c>
      <c r="D24" s="195" t="s">
        <v>93</v>
      </c>
      <c r="E24" s="196"/>
      <c r="F24" s="181">
        <v>2310</v>
      </c>
      <c r="G24" s="197">
        <v>1</v>
      </c>
      <c r="H24" s="183">
        <v>0</v>
      </c>
      <c r="I24" s="190">
        <v>8146</v>
      </c>
    </row>
    <row r="25" spans="1:9" ht="32.25" customHeight="1">
      <c r="A25" s="179">
        <v>12</v>
      </c>
      <c r="B25" s="186">
        <v>854</v>
      </c>
      <c r="C25" s="186">
        <v>85415</v>
      </c>
      <c r="D25" s="195" t="s">
        <v>94</v>
      </c>
      <c r="E25" s="196"/>
      <c r="F25" s="181">
        <v>2330</v>
      </c>
      <c r="G25" s="197">
        <v>1</v>
      </c>
      <c r="H25" s="183">
        <v>3000</v>
      </c>
      <c r="I25" s="190">
        <v>0</v>
      </c>
    </row>
    <row r="26" spans="1:9" ht="93" customHeight="1">
      <c r="A26" s="179">
        <v>13</v>
      </c>
      <c r="B26" s="186">
        <v>900</v>
      </c>
      <c r="C26" s="186">
        <v>90002</v>
      </c>
      <c r="D26" s="195" t="s">
        <v>95</v>
      </c>
      <c r="E26" s="196"/>
      <c r="F26" s="181">
        <v>2310</v>
      </c>
      <c r="G26" s="197">
        <v>3</v>
      </c>
      <c r="H26" s="183">
        <v>25620</v>
      </c>
      <c r="I26" s="190">
        <v>0</v>
      </c>
    </row>
    <row r="27" spans="1:9" ht="48.75" customHeight="1" thickBot="1">
      <c r="A27" s="179">
        <v>14</v>
      </c>
      <c r="B27" s="186">
        <v>921</v>
      </c>
      <c r="C27" s="186">
        <v>92116</v>
      </c>
      <c r="D27" s="198" t="s">
        <v>96</v>
      </c>
      <c r="E27" s="199"/>
      <c r="F27" s="181">
        <v>2310</v>
      </c>
      <c r="G27" s="200">
        <v>1</v>
      </c>
      <c r="H27" s="183">
        <v>0</v>
      </c>
      <c r="I27" s="201">
        <v>47500</v>
      </c>
    </row>
    <row r="28" spans="1:9" ht="16.5" thickBot="1">
      <c r="A28" s="202" t="s">
        <v>97</v>
      </c>
      <c r="B28" s="203"/>
      <c r="C28" s="203"/>
      <c r="D28" s="204"/>
      <c r="E28" s="205"/>
      <c r="F28" s="206"/>
      <c r="G28" s="207">
        <f>SUM(G13:G27)</f>
        <v>23</v>
      </c>
      <c r="H28" s="208">
        <f>SUM(H13:H27)</f>
        <v>1279532</v>
      </c>
      <c r="I28" s="208">
        <f>SUM(I13:I27)</f>
        <v>111136</v>
      </c>
    </row>
    <row r="29" spans="1:8" ht="15.75">
      <c r="A29" s="209"/>
      <c r="B29" s="209"/>
      <c r="C29" s="209"/>
      <c r="D29" s="210"/>
      <c r="E29" s="211"/>
      <c r="F29" s="211"/>
      <c r="G29" s="212"/>
      <c r="H29" s="212"/>
    </row>
    <row r="30" spans="1:8" ht="15.75">
      <c r="A30" s="209"/>
      <c r="B30" s="209"/>
      <c r="C30" s="209"/>
      <c r="D30" s="147"/>
      <c r="E30" s="211"/>
      <c r="F30" s="211"/>
      <c r="G30" s="212"/>
      <c r="H30" s="212"/>
    </row>
    <row r="31" spans="1:8" ht="15.75">
      <c r="A31" s="209"/>
      <c r="B31" s="209"/>
      <c r="C31" s="209"/>
      <c r="D31" s="147"/>
      <c r="E31" s="211"/>
      <c r="F31" s="211"/>
      <c r="G31" s="212"/>
      <c r="H31" s="212"/>
    </row>
    <row r="32" spans="1:8" ht="15.75">
      <c r="A32" s="209"/>
      <c r="B32" s="209"/>
      <c r="C32" s="209"/>
      <c r="D32" s="147"/>
      <c r="E32" s="211"/>
      <c r="F32" s="211"/>
      <c r="G32" s="212"/>
      <c r="H32" s="212"/>
    </row>
  </sheetData>
  <mergeCells count="20">
    <mergeCell ref="A6:I6"/>
    <mergeCell ref="D15:E15"/>
    <mergeCell ref="A8:I10"/>
    <mergeCell ref="A28:E28"/>
    <mergeCell ref="D12:E12"/>
    <mergeCell ref="D18:E18"/>
    <mergeCell ref="D27:E27"/>
    <mergeCell ref="D13:E13"/>
    <mergeCell ref="D22:E22"/>
    <mergeCell ref="D23:E23"/>
    <mergeCell ref="D14:E14"/>
    <mergeCell ref="G19:G20"/>
    <mergeCell ref="D26:E26"/>
    <mergeCell ref="D16:E16"/>
    <mergeCell ref="D24:E24"/>
    <mergeCell ref="A19:A20"/>
    <mergeCell ref="D19:E20"/>
    <mergeCell ref="D25:E25"/>
    <mergeCell ref="D17:E17"/>
    <mergeCell ref="D21:E21"/>
  </mergeCells>
  <printOptions/>
  <pageMargins left="1.062992125984252" right="0.3937007874015748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75" zoomScaleNormal="75" workbookViewId="0" topLeftCell="C1">
      <selection activeCell="A6" sqref="A6:G6"/>
    </sheetView>
  </sheetViews>
  <sheetFormatPr defaultColWidth="9.00390625" defaultRowHeight="12.75"/>
  <cols>
    <col min="1" max="1" width="5.125" style="213" bestFit="1" customWidth="1"/>
    <col min="2" max="2" width="28.75390625" style="214" customWidth="1"/>
    <col min="3" max="3" width="8.875" style="213" bestFit="1" customWidth="1"/>
    <col min="4" max="4" width="64.875" style="214" customWidth="1"/>
    <col min="5" max="5" width="8.25390625" style="215" customWidth="1"/>
    <col min="6" max="6" width="10.875" style="216" customWidth="1"/>
    <col min="7" max="7" width="12.125" style="216" customWidth="1"/>
    <col min="8" max="16384" width="13.625" style="0" customWidth="1"/>
  </cols>
  <sheetData>
    <row r="1" ht="12.75">
      <c r="G1" s="217" t="s">
        <v>98</v>
      </c>
    </row>
    <row r="2" ht="12.75">
      <c r="G2" s="217" t="s">
        <v>34</v>
      </c>
    </row>
    <row r="3" ht="12.75">
      <c r="G3" s="217" t="s">
        <v>23</v>
      </c>
    </row>
    <row r="4" ht="12.75">
      <c r="G4" s="217" t="s">
        <v>33</v>
      </c>
    </row>
    <row r="5" ht="7.5" customHeight="1"/>
    <row r="6" spans="1:7" ht="26.25" customHeight="1">
      <c r="A6" s="218" t="s">
        <v>11</v>
      </c>
      <c r="B6" s="218"/>
      <c r="C6" s="218"/>
      <c r="D6" s="218"/>
      <c r="E6" s="218"/>
      <c r="F6" s="218"/>
      <c r="G6" s="218"/>
    </row>
    <row r="7" spans="1:7" ht="18">
      <c r="A7" s="219" t="s">
        <v>99</v>
      </c>
      <c r="B7" s="219"/>
      <c r="C7" s="219"/>
      <c r="D7" s="219"/>
      <c r="E7" s="219"/>
      <c r="F7" s="219"/>
      <c r="G7" s="219"/>
    </row>
    <row r="8" spans="1:7" ht="21.75" customHeight="1">
      <c r="A8" s="219" t="s">
        <v>100</v>
      </c>
      <c r="B8" s="219"/>
      <c r="C8" s="219"/>
      <c r="D8" s="219"/>
      <c r="E8" s="219"/>
      <c r="F8" s="219"/>
      <c r="G8" s="219"/>
    </row>
    <row r="9" spans="1:7" ht="15" customHeight="1" thickBot="1">
      <c r="A9" s="220"/>
      <c r="B9" s="221"/>
      <c r="C9" s="222"/>
      <c r="D9" s="221"/>
      <c r="E9" s="223"/>
      <c r="G9" s="224" t="s">
        <v>37</v>
      </c>
    </row>
    <row r="10" spans="1:7" ht="13.5" thickBot="1">
      <c r="A10" s="225" t="s">
        <v>44</v>
      </c>
      <c r="B10" s="225" t="s">
        <v>39</v>
      </c>
      <c r="C10" s="225" t="s">
        <v>68</v>
      </c>
      <c r="D10" s="225" t="s">
        <v>39</v>
      </c>
      <c r="E10" s="226" t="s">
        <v>101</v>
      </c>
      <c r="F10" s="226"/>
      <c r="G10" s="227" t="s">
        <v>102</v>
      </c>
    </row>
    <row r="11" spans="1:7" ht="13.5" thickBot="1">
      <c r="A11" s="225"/>
      <c r="B11" s="225"/>
      <c r="C11" s="225"/>
      <c r="D11" s="225"/>
      <c r="E11" s="228" t="s">
        <v>15</v>
      </c>
      <c r="F11" s="229" t="s">
        <v>103</v>
      </c>
      <c r="G11" s="227"/>
    </row>
    <row r="12" spans="1:7" ht="12.75">
      <c r="A12" s="230" t="s">
        <v>104</v>
      </c>
      <c r="B12" s="231" t="s">
        <v>105</v>
      </c>
      <c r="C12" s="232" t="s">
        <v>106</v>
      </c>
      <c r="D12" s="233" t="s">
        <v>107</v>
      </c>
      <c r="E12" s="234">
        <v>2110</v>
      </c>
      <c r="F12" s="235">
        <v>40000</v>
      </c>
      <c r="G12" s="236">
        <v>40000</v>
      </c>
    </row>
    <row r="13" spans="1:7" ht="12.75">
      <c r="A13" s="237" t="s">
        <v>108</v>
      </c>
      <c r="B13" s="238" t="s">
        <v>109</v>
      </c>
      <c r="C13" s="239" t="s">
        <v>110</v>
      </c>
      <c r="D13" s="240" t="s">
        <v>111</v>
      </c>
      <c r="E13" s="241">
        <v>2110</v>
      </c>
      <c r="F13" s="242">
        <v>2000</v>
      </c>
      <c r="G13" s="243">
        <v>2000</v>
      </c>
    </row>
    <row r="14" spans="1:7" ht="12.75">
      <c r="A14" s="244" t="s">
        <v>112</v>
      </c>
      <c r="B14" s="245" t="s">
        <v>46</v>
      </c>
      <c r="C14" s="232" t="s">
        <v>113</v>
      </c>
      <c r="D14" s="240" t="s">
        <v>114</v>
      </c>
      <c r="E14" s="241">
        <v>2110</v>
      </c>
      <c r="F14" s="242">
        <v>55000</v>
      </c>
      <c r="G14" s="243">
        <v>55000</v>
      </c>
    </row>
    <row r="15" spans="1:7" ht="12.75">
      <c r="A15" s="244"/>
      <c r="B15" s="245"/>
      <c r="C15" s="239" t="s">
        <v>115</v>
      </c>
      <c r="D15" s="240" t="s">
        <v>116</v>
      </c>
      <c r="E15" s="241">
        <v>2110</v>
      </c>
      <c r="F15" s="242">
        <v>1000</v>
      </c>
      <c r="G15" s="243">
        <v>1000</v>
      </c>
    </row>
    <row r="16" spans="1:7" ht="12.75">
      <c r="A16" s="246"/>
      <c r="B16" s="247"/>
      <c r="C16" s="239" t="s">
        <v>117</v>
      </c>
      <c r="D16" s="240" t="s">
        <v>118</v>
      </c>
      <c r="E16" s="241">
        <v>2110</v>
      </c>
      <c r="F16" s="242">
        <v>122891</v>
      </c>
      <c r="G16" s="243">
        <v>122891</v>
      </c>
    </row>
    <row r="17" spans="1:7" ht="12.75">
      <c r="A17" s="248" t="s">
        <v>119</v>
      </c>
      <c r="B17" s="249" t="s">
        <v>120</v>
      </c>
      <c r="C17" s="250" t="s">
        <v>121</v>
      </c>
      <c r="D17" s="251" t="s">
        <v>122</v>
      </c>
      <c r="E17" s="241">
        <v>2110</v>
      </c>
      <c r="F17" s="242">
        <v>76500</v>
      </c>
      <c r="G17" s="243">
        <v>76500</v>
      </c>
    </row>
    <row r="18" spans="1:7" ht="12.75">
      <c r="A18" s="244"/>
      <c r="B18" s="245"/>
      <c r="C18" s="252"/>
      <c r="D18" s="253"/>
      <c r="E18" s="241">
        <v>2120</v>
      </c>
      <c r="F18" s="242">
        <v>6200</v>
      </c>
      <c r="G18" s="243">
        <v>6200</v>
      </c>
    </row>
    <row r="19" spans="1:7" ht="12.75">
      <c r="A19" s="246"/>
      <c r="B19" s="247"/>
      <c r="C19" s="239" t="s">
        <v>123</v>
      </c>
      <c r="D19" s="240" t="s">
        <v>124</v>
      </c>
      <c r="E19" s="241">
        <v>2110</v>
      </c>
      <c r="F19" s="242">
        <v>19000</v>
      </c>
      <c r="G19" s="243">
        <v>19000</v>
      </c>
    </row>
    <row r="20" spans="1:7" ht="12.75">
      <c r="A20" s="248" t="s">
        <v>125</v>
      </c>
      <c r="B20" s="254" t="s">
        <v>126</v>
      </c>
      <c r="C20" s="239" t="s">
        <v>127</v>
      </c>
      <c r="D20" s="240" t="s">
        <v>128</v>
      </c>
      <c r="E20" s="241">
        <v>2110</v>
      </c>
      <c r="F20" s="242">
        <v>1748000</v>
      </c>
      <c r="G20" s="243">
        <v>1748000</v>
      </c>
    </row>
    <row r="21" spans="1:7" ht="12.75">
      <c r="A21" s="244"/>
      <c r="B21" s="255"/>
      <c r="C21" s="239" t="s">
        <v>129</v>
      </c>
      <c r="D21" s="240" t="s">
        <v>130</v>
      </c>
      <c r="E21" s="241">
        <v>6410</v>
      </c>
      <c r="F21" s="242">
        <v>25000</v>
      </c>
      <c r="G21" s="243">
        <v>25000</v>
      </c>
    </row>
    <row r="22" spans="1:7" ht="25.5">
      <c r="A22" s="237" t="s">
        <v>131</v>
      </c>
      <c r="B22" s="238" t="s">
        <v>132</v>
      </c>
      <c r="C22" s="239" t="s">
        <v>133</v>
      </c>
      <c r="D22" s="240" t="s">
        <v>134</v>
      </c>
      <c r="E22" s="241">
        <v>2110</v>
      </c>
      <c r="F22" s="242">
        <v>440500</v>
      </c>
      <c r="G22" s="243">
        <v>440500</v>
      </c>
    </row>
    <row r="23" spans="1:7" ht="12.75">
      <c r="A23" s="248" t="s">
        <v>135</v>
      </c>
      <c r="B23" s="249" t="s">
        <v>136</v>
      </c>
      <c r="C23" s="239" t="s">
        <v>137</v>
      </c>
      <c r="D23" s="240" t="s">
        <v>138</v>
      </c>
      <c r="E23" s="241">
        <v>2130</v>
      </c>
      <c r="F23" s="256">
        <v>22856</v>
      </c>
      <c r="G23" s="257">
        <v>22856</v>
      </c>
    </row>
    <row r="24" spans="1:7" ht="12.75">
      <c r="A24" s="244"/>
      <c r="B24" s="245"/>
      <c r="C24" s="239" t="s">
        <v>139</v>
      </c>
      <c r="D24" s="240" t="s">
        <v>140</v>
      </c>
      <c r="E24" s="241">
        <v>2130</v>
      </c>
      <c r="F24" s="256">
        <v>1181400</v>
      </c>
      <c r="G24" s="257">
        <v>1181400</v>
      </c>
    </row>
    <row r="25" spans="1:7" ht="25.5">
      <c r="A25" s="244"/>
      <c r="B25" s="245"/>
      <c r="C25" s="239" t="s">
        <v>141</v>
      </c>
      <c r="D25" s="240" t="s">
        <v>142</v>
      </c>
      <c r="E25" s="241">
        <v>2110</v>
      </c>
      <c r="F25" s="256">
        <v>9500</v>
      </c>
      <c r="G25" s="257">
        <v>9500</v>
      </c>
    </row>
    <row r="26" spans="1:7" ht="12.75">
      <c r="A26" s="244"/>
      <c r="B26" s="245"/>
      <c r="C26" s="239" t="s">
        <v>143</v>
      </c>
      <c r="D26" s="240" t="s">
        <v>144</v>
      </c>
      <c r="E26" s="241">
        <v>2110</v>
      </c>
      <c r="F26" s="256">
        <v>13000</v>
      </c>
      <c r="G26" s="257">
        <v>13000</v>
      </c>
    </row>
    <row r="27" spans="1:7" ht="25.5">
      <c r="A27" s="248" t="s">
        <v>145</v>
      </c>
      <c r="B27" s="258" t="s">
        <v>146</v>
      </c>
      <c r="C27" s="259" t="s">
        <v>147</v>
      </c>
      <c r="D27" s="260" t="s">
        <v>148</v>
      </c>
      <c r="E27" s="261">
        <v>2110</v>
      </c>
      <c r="F27" s="256">
        <v>42000</v>
      </c>
      <c r="G27" s="257">
        <v>42000</v>
      </c>
    </row>
    <row r="28" spans="1:7" ht="26.25" thickBot="1">
      <c r="A28" s="237" t="s">
        <v>149</v>
      </c>
      <c r="B28" s="238" t="s">
        <v>150</v>
      </c>
      <c r="C28" s="239" t="s">
        <v>151</v>
      </c>
      <c r="D28" s="240" t="s">
        <v>152</v>
      </c>
      <c r="E28" s="241">
        <v>2130</v>
      </c>
      <c r="F28" s="242">
        <v>60812</v>
      </c>
      <c r="G28" s="243">
        <v>60812</v>
      </c>
    </row>
    <row r="29" spans="1:7" ht="13.5" thickBot="1">
      <c r="A29" s="262" t="s">
        <v>153</v>
      </c>
      <c r="B29" s="263"/>
      <c r="C29" s="263"/>
      <c r="D29" s="263"/>
      <c r="E29" s="264"/>
      <c r="F29" s="265">
        <f>SUM(F12:F28)</f>
        <v>3865659</v>
      </c>
      <c r="G29" s="265">
        <f>SUM(G12:G28)</f>
        <v>3865659</v>
      </c>
    </row>
    <row r="30" spans="3:7" ht="12.75">
      <c r="C30" s="213" t="s">
        <v>154</v>
      </c>
      <c r="D30" s="214" t="s">
        <v>155</v>
      </c>
      <c r="F30" s="266">
        <f>SUM(F12:F17,F19:F22,F25:F27)</f>
        <v>2594391</v>
      </c>
      <c r="G30" s="266">
        <f>SUM(G12:G17,G19:G22,G25:G27)</f>
        <v>2594391</v>
      </c>
    </row>
    <row r="31" spans="4:7" ht="12.75">
      <c r="D31" s="214" t="s">
        <v>156</v>
      </c>
      <c r="F31" s="266">
        <f>SUM(F18)</f>
        <v>6200</v>
      </c>
      <c r="G31" s="266">
        <f>SUM(G18)</f>
        <v>6200</v>
      </c>
    </row>
    <row r="32" spans="4:7" ht="12.75">
      <c r="D32" s="214" t="s">
        <v>157</v>
      </c>
      <c r="F32" s="266">
        <f>SUM(F23,F24,F28)</f>
        <v>1265068</v>
      </c>
      <c r="G32" s="266">
        <f>SUM(G23,G24,G28)</f>
        <v>1265068</v>
      </c>
    </row>
  </sheetData>
  <mergeCells count="13">
    <mergeCell ref="A29:E29"/>
    <mergeCell ref="E10:F10"/>
    <mergeCell ref="G10:G11"/>
    <mergeCell ref="D10:D11"/>
    <mergeCell ref="C10:C11"/>
    <mergeCell ref="B10:B11"/>
    <mergeCell ref="A10:A11"/>
    <mergeCell ref="B20:B21"/>
    <mergeCell ref="A7:G7"/>
    <mergeCell ref="C17:C18"/>
    <mergeCell ref="D17:D18"/>
    <mergeCell ref="A6:G6"/>
    <mergeCell ref="A8:G8"/>
  </mergeCells>
  <printOptions horizontalCentered="1"/>
  <pageMargins left="0.5905511811023623" right="0.5905511811023623" top="0.2362204724409449" bottom="0.2755905511811024" header="0.4330708661417323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Goleń</dc:creator>
  <cp:keywords/>
  <dc:description/>
  <cp:lastModifiedBy>Starostwo Powiatowe</cp:lastModifiedBy>
  <cp:lastPrinted>2004-06-30T06:27:41Z</cp:lastPrinted>
  <dcterms:created xsi:type="dcterms:W3CDTF">2001-06-19T09:59:06Z</dcterms:created>
  <dcterms:modified xsi:type="dcterms:W3CDTF">2004-07-01T05:31:32Z</dcterms:modified>
  <cp:category/>
  <cp:version/>
  <cp:contentType/>
  <cp:contentStatus/>
</cp:coreProperties>
</file>